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9980" windowHeight="7860"/>
  </bookViews>
  <sheets>
    <sheet name="Hoja2" sheetId="2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V51" i="2" l="1"/>
  <c r="V52" i="2"/>
  <c r="V53" i="2"/>
  <c r="V54" i="2"/>
  <c r="V55" i="2"/>
  <c r="V56" i="2"/>
  <c r="V50" i="2"/>
  <c r="T3" i="2"/>
  <c r="U3" i="2" s="1"/>
  <c r="T4" i="2"/>
  <c r="U4" i="2" s="1"/>
  <c r="T5" i="2"/>
  <c r="U5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U2" i="2"/>
  <c r="T2" i="2"/>
</calcChain>
</file>

<file path=xl/sharedStrings.xml><?xml version="1.0" encoding="utf-8"?>
<sst xmlns="http://schemas.openxmlformats.org/spreadsheetml/2006/main" count="240" uniqueCount="59">
  <si>
    <t>VENTA</t>
  </si>
  <si>
    <t>LBKM010</t>
  </si>
  <si>
    <t>Vnt.'ESTRELLA JORGE ING.</t>
  </si>
  <si>
    <t>BODEGA SANTA MARIA</t>
  </si>
  <si>
    <t>Vnt.'GAMEDENT</t>
  </si>
  <si>
    <t>BODEGA CENTRAL</t>
  </si>
  <si>
    <t>TRANS</t>
  </si>
  <si>
    <t>Trans.desde 'BODEGA TECNICO</t>
  </si>
  <si>
    <t>Vnt.'JOMIEZA</t>
  </si>
  <si>
    <t>Vnt.'BAILON REYES CALIXTO SR.</t>
  </si>
  <si>
    <t>BODEGA GUAYAQUIL</t>
  </si>
  <si>
    <t>Vnt.'INSISMED CIA LTDA.</t>
  </si>
  <si>
    <t>Vnt.'RAMOS FREDY SR.</t>
  </si>
  <si>
    <t>Vnt.'MANTILLA GUTIERREZ JANETH</t>
  </si>
  <si>
    <t>Vnt.'KARBASTH DISTRIBUCIONES</t>
  </si>
  <si>
    <t>BODEGA TECNICO</t>
  </si>
  <si>
    <t>Vnt.'CASTAÑEDA GARZON MARGARITA SRA.</t>
  </si>
  <si>
    <t>Vnt.'RECOR DENTAL Y QUIMEDIC CIA. LTDA.</t>
  </si>
  <si>
    <t>Vnt.'REPRESENTACIONES PEDRO ARANEDA FERRER E HIJOS</t>
  </si>
  <si>
    <t>Vnt.'DISMAC S.C.C.</t>
  </si>
  <si>
    <t>ANULA</t>
  </si>
  <si>
    <t>Anulacion 2248</t>
  </si>
  <si>
    <t>Vnt.'PAUTA CORDOVA JORGE ECON.</t>
  </si>
  <si>
    <t>Vnt.MULTISALUD</t>
  </si>
  <si>
    <t>Trans.desde 'BODEGA GUAYAQUIL</t>
  </si>
  <si>
    <t>INGRE</t>
  </si>
  <si>
    <t>DM-001-11</t>
  </si>
  <si>
    <t>IMPORTACION A BOECKEL + CO (DM-001-11)</t>
  </si>
  <si>
    <t>Vnt.GENERSA S.A.</t>
  </si>
  <si>
    <t>Vnt.DISMAC S.C.C.</t>
  </si>
  <si>
    <t>Devolucion Doc.#5521(Nota#407)</t>
  </si>
  <si>
    <t>Devolucion Doc.#5525(Nota#408)</t>
  </si>
  <si>
    <t>Anulacion 5564</t>
  </si>
  <si>
    <t>Anulacion 5566</t>
  </si>
  <si>
    <t>Anulacion 5565</t>
  </si>
  <si>
    <t>Anulacion Devolucion Doc# 5525(Nota# 408)</t>
  </si>
  <si>
    <t>Vnt.ALTECNOMEDICA</t>
  </si>
  <si>
    <t>Vnt.QUITO CAJAMARCA BLANCA ALEXANDRA</t>
  </si>
  <si>
    <t>Anulacion Factura# 24785</t>
  </si>
  <si>
    <t>Vnt.ESTRELLA JORGE ING.</t>
  </si>
  <si>
    <t>Cod</t>
  </si>
  <si>
    <t>Tipo</t>
  </si>
  <si>
    <t>Producto</t>
  </si>
  <si>
    <t>#Docu.</t>
  </si>
  <si>
    <t>Detalle</t>
  </si>
  <si>
    <t>Fecha</t>
  </si>
  <si>
    <t>Ingreso</t>
  </si>
  <si>
    <t>Egreso</t>
  </si>
  <si>
    <t>Stock</t>
  </si>
  <si>
    <t>BTec.</t>
  </si>
  <si>
    <t>BCen</t>
  </si>
  <si>
    <t>BGye</t>
  </si>
  <si>
    <t>BSm</t>
  </si>
  <si>
    <t>BSg</t>
  </si>
  <si>
    <t>Cos.Unit.</t>
  </si>
  <si>
    <t>Cos.Tot.</t>
  </si>
  <si>
    <t>Costo</t>
  </si>
  <si>
    <t>PV</t>
  </si>
  <si>
    <t>Sucursal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</si>
</sst>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3D8F7"/>
        <bgColor indexed="64"/>
      </patternFill>
    </fill>
    <fill>
      <patternFill patternType="solid">
        <fgColor rgb="FFDBEDFB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969696"/>
      </left>
      <right/>
      <top style="medium">
        <color rgb="FF969696"/>
      </top>
      <bottom/>
      <diagonal/>
    </border>
    <border>
      <left/>
      <right/>
      <top style="medium">
        <color rgb="FF969696"/>
      </top>
      <bottom/>
      <diagonal/>
    </border>
    <border>
      <left/>
      <right style="medium">
        <color rgb="FF969696"/>
      </right>
      <top style="medium">
        <color rgb="FF969696"/>
      </top>
      <bottom/>
      <diagonal/>
    </border>
    <border>
      <left style="medium">
        <color rgb="FF969696"/>
      </left>
      <right/>
      <top/>
      <bottom/>
      <diagonal/>
    </border>
    <border>
      <left/>
      <right style="medium">
        <color rgb="FF969696"/>
      </right>
      <top/>
      <bottom/>
      <diagonal/>
    </border>
    <border>
      <left style="medium">
        <color rgb="FF969696"/>
      </left>
      <right/>
      <top/>
      <bottom style="medium">
        <color rgb="FF969696"/>
      </bottom>
      <diagonal/>
    </border>
    <border>
      <left/>
      <right/>
      <top/>
      <bottom style="medium">
        <color rgb="FF969696"/>
      </bottom>
      <diagonal/>
    </border>
    <border>
      <left/>
      <right style="medium">
        <color rgb="FF969696"/>
      </right>
      <top/>
      <bottom style="medium">
        <color rgb="FF969696"/>
      </bottom>
      <diagonal/>
    </border>
    <border>
      <left style="medium">
        <color rgb="FF969696"/>
      </left>
      <right/>
      <top style="medium">
        <color rgb="FF969696"/>
      </top>
      <bottom style="medium">
        <color rgb="FF969696"/>
      </bottom>
      <diagonal/>
    </border>
    <border>
      <left/>
      <right/>
      <top style="medium">
        <color rgb="FF969696"/>
      </top>
      <bottom style="medium">
        <color rgb="FF969696"/>
      </bottom>
      <diagonal/>
    </border>
    <border>
      <left/>
      <right style="medium">
        <color rgb="FF969696"/>
      </right>
      <top style="medium">
        <color rgb="FF969696"/>
      </top>
      <bottom style="medium">
        <color rgb="FF969696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2" fillId="2" borderId="1" xfId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2" borderId="2" xfId="1" applyFill="1" applyBorder="1" applyAlignment="1">
      <alignment horizontal="right" vertical="center"/>
    </xf>
    <xf numFmtId="22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0" fontId="0" fillId="0" borderId="0" xfId="0" applyAlignment="1"/>
    <xf numFmtId="0" fontId="2" fillId="3" borderId="4" xfId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2" fillId="3" borderId="0" xfId="1" applyFill="1" applyAlignment="1">
      <alignment horizontal="right" vertical="center"/>
    </xf>
    <xf numFmtId="22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vertical="center"/>
    </xf>
    <xf numFmtId="0" fontId="2" fillId="2" borderId="4" xfId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1" applyFill="1" applyAlignment="1">
      <alignment horizontal="right" vertical="center"/>
    </xf>
    <xf numFmtId="22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2" fillId="2" borderId="6" xfId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2" fillId="2" borderId="7" xfId="1" applyFill="1" applyBorder="1" applyAlignment="1">
      <alignment horizontal="right" vertical="center"/>
    </xf>
    <xf numFmtId="22" fontId="1" fillId="2" borderId="7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5" borderId="7" xfId="0" applyFont="1" applyFill="1" applyBorder="1" applyAlignment="1">
      <alignment horizontal="right" vertical="center"/>
    </xf>
    <xf numFmtId="0" fontId="0" fillId="5" borderId="0" xfId="0" applyFill="1" applyAlignment="1"/>
    <xf numFmtId="0" fontId="2" fillId="5" borderId="4" xfId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22" fontId="1" fillId="5" borderId="0" xfId="0" applyNumberFormat="1" applyFont="1" applyFill="1" applyAlignment="1">
      <alignment vertical="center"/>
    </xf>
    <xf numFmtId="0" fontId="1" fillId="5" borderId="5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CF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recordq.com/DIP/detalle_factura_isk.php?codigo=2190" TargetMode="External"/><Relationship Id="rId21" Type="http://schemas.openxmlformats.org/officeDocument/2006/relationships/hyperlink" Target="http://recordq.com/DIP/kardex_listadodetalle.php?recordID=30825" TargetMode="External"/><Relationship Id="rId34" Type="http://schemas.openxmlformats.org/officeDocument/2006/relationships/hyperlink" Target="http://recordq.com/DIP/detalle_factura_isk.php?codigo=20232" TargetMode="External"/><Relationship Id="rId42" Type="http://schemas.openxmlformats.org/officeDocument/2006/relationships/hyperlink" Target="http://recordq.com/DIP/detalle_factura_isk.php?codigo=2239" TargetMode="External"/><Relationship Id="rId47" Type="http://schemas.openxmlformats.org/officeDocument/2006/relationships/hyperlink" Target="http://recordq.com/DIP/kardex_listadodetalle.php?recordID=38972" TargetMode="External"/><Relationship Id="rId50" Type="http://schemas.openxmlformats.org/officeDocument/2006/relationships/hyperlink" Target="http://recordq.com/DIP/kardex_listadodetalle.php?recordID=38999" TargetMode="External"/><Relationship Id="rId55" Type="http://schemas.openxmlformats.org/officeDocument/2006/relationships/hyperlink" Target="http://recordq.com/DIP/detalle_factura_isk.php?codigo=21648" TargetMode="External"/><Relationship Id="rId63" Type="http://schemas.openxmlformats.org/officeDocument/2006/relationships/hyperlink" Target="http://recordq.com/DIP/kardex_listadodetalle.php?recordID=40928" TargetMode="External"/><Relationship Id="rId68" Type="http://schemas.openxmlformats.org/officeDocument/2006/relationships/hyperlink" Target="http://recordq.com/DIP/ver_orden.php?codigo=15112" TargetMode="External"/><Relationship Id="rId76" Type="http://schemas.openxmlformats.org/officeDocument/2006/relationships/hyperlink" Target="http://recordq.com/DIP/kardex_listadodetalle.php?recordID=41373" TargetMode="External"/><Relationship Id="rId84" Type="http://schemas.openxmlformats.org/officeDocument/2006/relationships/hyperlink" Target="http://recordq.com/DIP/kardex_listadodetalle.php?recordID=41428" TargetMode="External"/><Relationship Id="rId89" Type="http://schemas.openxmlformats.org/officeDocument/2006/relationships/hyperlink" Target="http://recordq.com/DIP/detalle_factura_isk.php?codigo=5571" TargetMode="External"/><Relationship Id="rId97" Type="http://schemas.openxmlformats.org/officeDocument/2006/relationships/hyperlink" Target="http://recordq.com/DIP/kardex_listadodetalle.php?recordID=54037" TargetMode="External"/><Relationship Id="rId7" Type="http://schemas.openxmlformats.org/officeDocument/2006/relationships/hyperlink" Target="http://recordq.com/DIP/kardex_listadodetalle.php?recordID=26756" TargetMode="External"/><Relationship Id="rId71" Type="http://schemas.openxmlformats.org/officeDocument/2006/relationships/hyperlink" Target="http://recordq.com/DIP/kardex_listadodetalle.php?recordID=41122" TargetMode="External"/><Relationship Id="rId92" Type="http://schemas.openxmlformats.org/officeDocument/2006/relationships/hyperlink" Target="http://recordq.com/DIP/detalle_factura_isk.php?codigo=23335" TargetMode="External"/><Relationship Id="rId2" Type="http://schemas.openxmlformats.org/officeDocument/2006/relationships/hyperlink" Target="http://recordq.com/DIP/detalle_factura_isk.php?codigo=2126" TargetMode="External"/><Relationship Id="rId16" Type="http://schemas.openxmlformats.org/officeDocument/2006/relationships/hyperlink" Target="http://recordq.com/DIP/ver_orden.php?codigo=8965" TargetMode="External"/><Relationship Id="rId29" Type="http://schemas.openxmlformats.org/officeDocument/2006/relationships/hyperlink" Target="http://recordq.com/DIP/kardex_listadodetalle.php?recordID=31316" TargetMode="External"/><Relationship Id="rId11" Type="http://schemas.openxmlformats.org/officeDocument/2006/relationships/hyperlink" Target="http://recordq.com/DIP/kardex_listadodetalle.php?recordID=27246" TargetMode="External"/><Relationship Id="rId24" Type="http://schemas.openxmlformats.org/officeDocument/2006/relationships/hyperlink" Target="http://recordq.com/DIP/ver_orden.php?codigo=10583" TargetMode="External"/><Relationship Id="rId32" Type="http://schemas.openxmlformats.org/officeDocument/2006/relationships/hyperlink" Target="http://recordq.com/DIP/ver_orden.php?codigo=10821" TargetMode="External"/><Relationship Id="rId37" Type="http://schemas.openxmlformats.org/officeDocument/2006/relationships/hyperlink" Target="http://recordq.com/DIP/kardex_listadodetalle.php?recordID=37547" TargetMode="External"/><Relationship Id="rId40" Type="http://schemas.openxmlformats.org/officeDocument/2006/relationships/hyperlink" Target="http://recordq.com/DIP/ver_orden.php?codigo=13538" TargetMode="External"/><Relationship Id="rId45" Type="http://schemas.openxmlformats.org/officeDocument/2006/relationships/hyperlink" Target="http://recordq.com/DIP/kardex_listadodetalle.php?recordID=38816" TargetMode="External"/><Relationship Id="rId53" Type="http://schemas.openxmlformats.org/officeDocument/2006/relationships/hyperlink" Target="http://recordq.com/DIP/detalle_factura_isk.php?codigo=21343" TargetMode="External"/><Relationship Id="rId58" Type="http://schemas.openxmlformats.org/officeDocument/2006/relationships/hyperlink" Target="http://recordq.com/DIP/kardex_listadodetalle.php?recordID=40623" TargetMode="External"/><Relationship Id="rId66" Type="http://schemas.openxmlformats.org/officeDocument/2006/relationships/hyperlink" Target="http://recordq.com/DIP/detalle_factura_isk.php?codigo=5525" TargetMode="External"/><Relationship Id="rId74" Type="http://schemas.openxmlformats.org/officeDocument/2006/relationships/hyperlink" Target="http://recordq.com/DIP/detalle_factura_isk.php?codigo=2271" TargetMode="External"/><Relationship Id="rId79" Type="http://schemas.openxmlformats.org/officeDocument/2006/relationships/hyperlink" Target="http://recordq.com/DIP/kardex_listadodetalle.php?recordID=41381" TargetMode="External"/><Relationship Id="rId87" Type="http://schemas.openxmlformats.org/officeDocument/2006/relationships/hyperlink" Target="http://recordq.com/DIP/detalle_factura_isk.php?codigo=5570" TargetMode="External"/><Relationship Id="rId102" Type="http://schemas.openxmlformats.org/officeDocument/2006/relationships/printerSettings" Target="../printerSettings/printerSettings1.bin"/><Relationship Id="rId5" Type="http://schemas.openxmlformats.org/officeDocument/2006/relationships/hyperlink" Target="http://recordq.com/DIP/kardex_listadodetalle.php?recordID=25473" TargetMode="External"/><Relationship Id="rId61" Type="http://schemas.openxmlformats.org/officeDocument/2006/relationships/hyperlink" Target="http://recordq.com/DIP/kardex_listadodetalle.php?recordID=40875" TargetMode="External"/><Relationship Id="rId82" Type="http://schemas.openxmlformats.org/officeDocument/2006/relationships/hyperlink" Target="http://recordq.com/DIP/kardex_listadodetalle.php?recordID=41385" TargetMode="External"/><Relationship Id="rId90" Type="http://schemas.openxmlformats.org/officeDocument/2006/relationships/hyperlink" Target="http://recordq.com/DIP/kardex_listadodetalle.php?recordID=41769" TargetMode="External"/><Relationship Id="rId95" Type="http://schemas.openxmlformats.org/officeDocument/2006/relationships/hyperlink" Target="http://recordq.com/DIP/kardex_listadodetalle.php?recordID=54022" TargetMode="External"/><Relationship Id="rId19" Type="http://schemas.openxmlformats.org/officeDocument/2006/relationships/hyperlink" Target="http://recordq.com/DIP/kardex_listadodetalle.php?recordID=30172" TargetMode="External"/><Relationship Id="rId14" Type="http://schemas.openxmlformats.org/officeDocument/2006/relationships/hyperlink" Target="http://recordq.com/DIP/ver_orden.php?codigo=8892" TargetMode="External"/><Relationship Id="rId22" Type="http://schemas.openxmlformats.org/officeDocument/2006/relationships/hyperlink" Target="http://recordq.com/DIP/detalle_factura_isk.php?codigo=2188" TargetMode="External"/><Relationship Id="rId27" Type="http://schemas.openxmlformats.org/officeDocument/2006/relationships/hyperlink" Target="http://recordq.com/DIP/kardex_listadodetalle.php?recordID=31074" TargetMode="External"/><Relationship Id="rId30" Type="http://schemas.openxmlformats.org/officeDocument/2006/relationships/hyperlink" Target="http://recordq.com/DIP/detalle_factura_isk.php?codigo=4766" TargetMode="External"/><Relationship Id="rId35" Type="http://schemas.openxmlformats.org/officeDocument/2006/relationships/hyperlink" Target="http://recordq.com/DIP/kardex_listadodetalle.php?recordID=35229" TargetMode="External"/><Relationship Id="rId43" Type="http://schemas.openxmlformats.org/officeDocument/2006/relationships/hyperlink" Target="http://recordq.com/DIP/kardex_listadodetalle.php?recordID=38731" TargetMode="External"/><Relationship Id="rId48" Type="http://schemas.openxmlformats.org/officeDocument/2006/relationships/hyperlink" Target="http://recordq.com/DIP/detalle_factura_isk.php?codigo=2248" TargetMode="External"/><Relationship Id="rId56" Type="http://schemas.openxmlformats.org/officeDocument/2006/relationships/hyperlink" Target="http://recordq.com/DIP/kardex_listadodetalle.php?recordID=40621" TargetMode="External"/><Relationship Id="rId64" Type="http://schemas.openxmlformats.org/officeDocument/2006/relationships/hyperlink" Target="http://recordq.com/DIP/ver_orden.php?codigo=15113" TargetMode="External"/><Relationship Id="rId69" Type="http://schemas.openxmlformats.org/officeDocument/2006/relationships/hyperlink" Target="http://recordq.com/DIP/kardex_listadodetalle.php?recordID=41041" TargetMode="External"/><Relationship Id="rId77" Type="http://schemas.openxmlformats.org/officeDocument/2006/relationships/hyperlink" Target="http://recordq.com/DIP/kardex_listadodetalle.php?recordID=41379" TargetMode="External"/><Relationship Id="rId100" Type="http://schemas.openxmlformats.org/officeDocument/2006/relationships/hyperlink" Target="http://recordq.com/DIP/kardex_listadodetalle.php?recordID=55587" TargetMode="External"/><Relationship Id="rId8" Type="http://schemas.openxmlformats.org/officeDocument/2006/relationships/hyperlink" Target="http://recordq.com/DIP/detalle_factura_isk.php?codigo=18228" TargetMode="External"/><Relationship Id="rId51" Type="http://schemas.openxmlformats.org/officeDocument/2006/relationships/hyperlink" Target="http://recordq.com/DIP/detalle_factura_isk.php?codigo=2249" TargetMode="External"/><Relationship Id="rId72" Type="http://schemas.openxmlformats.org/officeDocument/2006/relationships/hyperlink" Target="http://recordq.com/DIP/ver_orden.php?codigo=15197" TargetMode="External"/><Relationship Id="rId80" Type="http://schemas.openxmlformats.org/officeDocument/2006/relationships/hyperlink" Target="http://recordq.com/DIP/kardex_listadodetalle.php?recordID=41382" TargetMode="External"/><Relationship Id="rId85" Type="http://schemas.openxmlformats.org/officeDocument/2006/relationships/hyperlink" Target="http://recordq.com/DIP/kardex_listadodetalle.php?recordID=41429" TargetMode="External"/><Relationship Id="rId93" Type="http://schemas.openxmlformats.org/officeDocument/2006/relationships/hyperlink" Target="http://recordq.com/DIP/kardex_listadodetalle.php?recordID=50520" TargetMode="External"/><Relationship Id="rId98" Type="http://schemas.openxmlformats.org/officeDocument/2006/relationships/hyperlink" Target="http://recordq.com/DIP/kardex_listadodetalle.php?recordID=54055" TargetMode="External"/><Relationship Id="rId3" Type="http://schemas.openxmlformats.org/officeDocument/2006/relationships/hyperlink" Target="http://recordq.com/DIP/kardex_listadodetalle.php?recordID=24730" TargetMode="External"/><Relationship Id="rId12" Type="http://schemas.openxmlformats.org/officeDocument/2006/relationships/hyperlink" Target="http://recordq.com/DIP/detalle_factura_isk.php?codigo=4342" TargetMode="External"/><Relationship Id="rId17" Type="http://schemas.openxmlformats.org/officeDocument/2006/relationships/hyperlink" Target="http://recordq.com/DIP/kardex_listadodetalle.php?recordID=29765" TargetMode="External"/><Relationship Id="rId25" Type="http://schemas.openxmlformats.org/officeDocument/2006/relationships/hyperlink" Target="http://recordq.com/DIP/kardex_listadodetalle.php?recordID=30975" TargetMode="External"/><Relationship Id="rId33" Type="http://schemas.openxmlformats.org/officeDocument/2006/relationships/hyperlink" Target="http://recordq.com/DIP/kardex_listadodetalle.php?recordID=35029" TargetMode="External"/><Relationship Id="rId38" Type="http://schemas.openxmlformats.org/officeDocument/2006/relationships/hyperlink" Target="http://recordq.com/DIP/detalle_factura_isk.php?codigo=20916" TargetMode="External"/><Relationship Id="rId46" Type="http://schemas.openxmlformats.org/officeDocument/2006/relationships/hyperlink" Target="http://recordq.com/DIP/ver_orden.php?codigo=14033" TargetMode="External"/><Relationship Id="rId59" Type="http://schemas.openxmlformats.org/officeDocument/2006/relationships/hyperlink" Target="http://recordq.com/DIP/detalle_factura_isk.php?codigo=21766" TargetMode="External"/><Relationship Id="rId67" Type="http://schemas.openxmlformats.org/officeDocument/2006/relationships/hyperlink" Target="http://recordq.com/DIP/kardex_listadodetalle.php?recordID=41001" TargetMode="External"/><Relationship Id="rId20" Type="http://schemas.openxmlformats.org/officeDocument/2006/relationships/hyperlink" Target="http://recordq.com/DIP/detalle_factura_isk.php?codigo=2175" TargetMode="External"/><Relationship Id="rId41" Type="http://schemas.openxmlformats.org/officeDocument/2006/relationships/hyperlink" Target="http://recordq.com/DIP/kardex_listadodetalle.php?recordID=37975" TargetMode="External"/><Relationship Id="rId54" Type="http://schemas.openxmlformats.org/officeDocument/2006/relationships/hyperlink" Target="http://recordq.com/DIP/kardex_listadodetalle.php?recordID=40071" TargetMode="External"/><Relationship Id="rId62" Type="http://schemas.openxmlformats.org/officeDocument/2006/relationships/hyperlink" Target="http://recordq.com/DIP/detalle_factura_isk.php?codigo=5521" TargetMode="External"/><Relationship Id="rId70" Type="http://schemas.openxmlformats.org/officeDocument/2006/relationships/hyperlink" Target="http://recordq.com/DIP/ver_orden.php?codigo=15141" TargetMode="External"/><Relationship Id="rId75" Type="http://schemas.openxmlformats.org/officeDocument/2006/relationships/hyperlink" Target="http://recordq.com/DIP/kardex_listadodetalle.php?recordID=41366" TargetMode="External"/><Relationship Id="rId83" Type="http://schemas.openxmlformats.org/officeDocument/2006/relationships/hyperlink" Target="http://recordq.com/DIP/detalle_factura_isk.php?codigo=5566" TargetMode="External"/><Relationship Id="rId88" Type="http://schemas.openxmlformats.org/officeDocument/2006/relationships/hyperlink" Target="http://recordq.com/DIP/kardex_listadodetalle.php?recordID=41435" TargetMode="External"/><Relationship Id="rId91" Type="http://schemas.openxmlformats.org/officeDocument/2006/relationships/hyperlink" Target="http://recordq.com/DIP/kardex_listadodetalle.php?recordID=47479" TargetMode="External"/><Relationship Id="rId96" Type="http://schemas.openxmlformats.org/officeDocument/2006/relationships/hyperlink" Target="http://recordq.com/DIP/detalle_factura_isk.php?codigo=24785" TargetMode="External"/><Relationship Id="rId1" Type="http://schemas.openxmlformats.org/officeDocument/2006/relationships/hyperlink" Target="http://recordq.com/DIP/kardex_listadodetalle.php?recordID=24487" TargetMode="External"/><Relationship Id="rId6" Type="http://schemas.openxmlformats.org/officeDocument/2006/relationships/hyperlink" Target="http://recordq.com/DIP/ver_orden.php?codigo=8063" TargetMode="External"/><Relationship Id="rId15" Type="http://schemas.openxmlformats.org/officeDocument/2006/relationships/hyperlink" Target="http://recordq.com/DIP/kardex_listadodetalle.php?recordID=27527" TargetMode="External"/><Relationship Id="rId23" Type="http://schemas.openxmlformats.org/officeDocument/2006/relationships/hyperlink" Target="http://recordq.com/DIP/kardex_listadodetalle.php?recordID=30948" TargetMode="External"/><Relationship Id="rId28" Type="http://schemas.openxmlformats.org/officeDocument/2006/relationships/hyperlink" Target="http://recordq.com/DIP/detalle_factura_isk.php?codigo=19256" TargetMode="External"/><Relationship Id="rId36" Type="http://schemas.openxmlformats.org/officeDocument/2006/relationships/hyperlink" Target="http://recordq.com/DIP/detalle_factura_isk.php?codigo=20275" TargetMode="External"/><Relationship Id="rId49" Type="http://schemas.openxmlformats.org/officeDocument/2006/relationships/hyperlink" Target="http://recordq.com/DIP/kardex_listadodetalle.php?recordID=38992" TargetMode="External"/><Relationship Id="rId57" Type="http://schemas.openxmlformats.org/officeDocument/2006/relationships/hyperlink" Target="http://recordq.com/DIP/ver_orden.php?codigo=14920" TargetMode="External"/><Relationship Id="rId10" Type="http://schemas.openxmlformats.org/officeDocument/2006/relationships/hyperlink" Target="http://recordq.com/DIP/detalle_factura_isk.php?codigo=2146" TargetMode="External"/><Relationship Id="rId31" Type="http://schemas.openxmlformats.org/officeDocument/2006/relationships/hyperlink" Target="http://recordq.com/DIP/kardex_listadodetalle.php?recordID=31486" TargetMode="External"/><Relationship Id="rId44" Type="http://schemas.openxmlformats.org/officeDocument/2006/relationships/hyperlink" Target="http://recordq.com/DIP/ver_orden.php?codigo=14040" TargetMode="External"/><Relationship Id="rId52" Type="http://schemas.openxmlformats.org/officeDocument/2006/relationships/hyperlink" Target="http://recordq.com/DIP/kardex_listadodetalle.php?recordID=39013" TargetMode="External"/><Relationship Id="rId60" Type="http://schemas.openxmlformats.org/officeDocument/2006/relationships/hyperlink" Target="http://recordq.com/DIP/kardex_listadodetalle.php?recordID=40693" TargetMode="External"/><Relationship Id="rId65" Type="http://schemas.openxmlformats.org/officeDocument/2006/relationships/hyperlink" Target="http://recordq.com/DIP/kardex_listadodetalle.php?recordID=40931" TargetMode="External"/><Relationship Id="rId73" Type="http://schemas.openxmlformats.org/officeDocument/2006/relationships/hyperlink" Target="http://recordq.com/DIP/kardex_listadodetalle.php?recordID=41124" TargetMode="External"/><Relationship Id="rId78" Type="http://schemas.openxmlformats.org/officeDocument/2006/relationships/hyperlink" Target="http://recordq.com/DIP/detalle_factura_isk.php?codigo=5564" TargetMode="External"/><Relationship Id="rId81" Type="http://schemas.openxmlformats.org/officeDocument/2006/relationships/hyperlink" Target="http://recordq.com/DIP/detalle_factura_isk.php?codigo=5565" TargetMode="External"/><Relationship Id="rId86" Type="http://schemas.openxmlformats.org/officeDocument/2006/relationships/hyperlink" Target="http://recordq.com/DIP/kardex_listadodetalle.php?recordID=41433" TargetMode="External"/><Relationship Id="rId94" Type="http://schemas.openxmlformats.org/officeDocument/2006/relationships/hyperlink" Target="http://recordq.com/DIP/ver_orden.php?codigo=18848" TargetMode="External"/><Relationship Id="rId99" Type="http://schemas.openxmlformats.org/officeDocument/2006/relationships/hyperlink" Target="http://recordq.com/DIP/detalle_factura_isk.php?codigo=24789" TargetMode="External"/><Relationship Id="rId101" Type="http://schemas.openxmlformats.org/officeDocument/2006/relationships/hyperlink" Target="http://recordq.com/DIP/detalle_factura_isk.php?codigo=4180" TargetMode="External"/><Relationship Id="rId4" Type="http://schemas.openxmlformats.org/officeDocument/2006/relationships/hyperlink" Target="http://recordq.com/DIP/detalle_factura_isk.php?codigo=17744" TargetMode="External"/><Relationship Id="rId9" Type="http://schemas.openxmlformats.org/officeDocument/2006/relationships/hyperlink" Target="http://recordq.com/DIP/kardex_listadodetalle.php?recordID=27111" TargetMode="External"/><Relationship Id="rId13" Type="http://schemas.openxmlformats.org/officeDocument/2006/relationships/hyperlink" Target="http://recordq.com/DIP/kardex_listadodetalle.php?recordID=27343" TargetMode="External"/><Relationship Id="rId18" Type="http://schemas.openxmlformats.org/officeDocument/2006/relationships/hyperlink" Target="http://recordq.com/DIP/ver_orden.php?codigo=9988" TargetMode="External"/><Relationship Id="rId39" Type="http://schemas.openxmlformats.org/officeDocument/2006/relationships/hyperlink" Target="http://recordq.com/DIP/kardex_listadodetalle.php?recordID=375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topLeftCell="F42" workbookViewId="0">
      <selection activeCell="W60" sqref="W60"/>
    </sheetView>
  </sheetViews>
  <sheetFormatPr baseColWidth="10" defaultRowHeight="15" x14ac:dyDescent="0.25"/>
  <cols>
    <col min="1" max="1" width="6" style="7" bestFit="1" customWidth="1"/>
    <col min="2" max="2" width="6.140625" style="7" bestFit="1" customWidth="1"/>
    <col min="3" max="3" width="8.140625" style="7" bestFit="1" customWidth="1"/>
    <col min="4" max="4" width="8.5703125" style="7" bestFit="1" customWidth="1"/>
    <col min="5" max="5" width="44.5703125" style="7" bestFit="1" customWidth="1"/>
    <col min="6" max="6" width="13" style="7" bestFit="1" customWidth="1"/>
    <col min="7" max="7" width="7.140625" style="7" bestFit="1" customWidth="1"/>
    <col min="8" max="8" width="6.5703125" style="7" bestFit="1" customWidth="1"/>
    <col min="9" max="9" width="5.42578125" style="7" bestFit="1" customWidth="1"/>
    <col min="10" max="10" width="5.28515625" style="7" bestFit="1" customWidth="1"/>
    <col min="11" max="11" width="5.140625" style="7" bestFit="1" customWidth="1"/>
    <col min="12" max="12" width="5" style="35" bestFit="1" customWidth="1"/>
    <col min="13" max="13" width="4.5703125" style="7" bestFit="1" customWidth="1"/>
    <col min="14" max="14" width="4" style="7" bestFit="1" customWidth="1"/>
    <col min="15" max="15" width="8" style="7" bestFit="1" customWidth="1"/>
    <col min="16" max="16" width="7.5703125" style="7" bestFit="1" customWidth="1"/>
    <col min="17" max="17" width="5.7109375" style="7" bestFit="1" customWidth="1"/>
    <col min="18" max="18" width="3.5703125" style="7" bestFit="1" customWidth="1"/>
    <col min="19" max="19" width="18.140625" style="7" bestFit="1" customWidth="1"/>
    <col min="20" max="20" width="3" style="7" bestFit="1" customWidth="1"/>
    <col min="21" max="21" width="2" style="7" bestFit="1" customWidth="1"/>
    <col min="22" max="16384" width="11.42578125" style="7"/>
  </cols>
  <sheetData>
    <row r="1" spans="1:21" ht="15.75" thickBot="1" x14ac:dyDescent="0.3">
      <c r="A1" s="27" t="s">
        <v>40</v>
      </c>
      <c r="B1" s="28" t="s">
        <v>41</v>
      </c>
      <c r="C1" s="28" t="s">
        <v>42</v>
      </c>
      <c r="D1" s="28" t="s">
        <v>43</v>
      </c>
      <c r="E1" s="28" t="s">
        <v>44</v>
      </c>
      <c r="F1" s="28" t="s">
        <v>45</v>
      </c>
      <c r="G1" s="28" t="s">
        <v>46</v>
      </c>
      <c r="H1" s="28" t="s">
        <v>47</v>
      </c>
      <c r="I1" s="28" t="s">
        <v>48</v>
      </c>
      <c r="J1" s="29" t="s">
        <v>49</v>
      </c>
      <c r="K1" s="29" t="s">
        <v>50</v>
      </c>
      <c r="L1" s="31" t="s">
        <v>51</v>
      </c>
      <c r="M1" s="29" t="s">
        <v>52</v>
      </c>
      <c r="N1" s="29" t="s">
        <v>53</v>
      </c>
      <c r="O1" s="28" t="s">
        <v>54</v>
      </c>
      <c r="P1" s="28" t="s">
        <v>55</v>
      </c>
      <c r="Q1" s="28" t="s">
        <v>56</v>
      </c>
      <c r="R1" s="28" t="s">
        <v>57</v>
      </c>
      <c r="S1" s="30" t="s">
        <v>58</v>
      </c>
    </row>
    <row r="2" spans="1:21" x14ac:dyDescent="0.25">
      <c r="A2" s="1">
        <v>24487</v>
      </c>
      <c r="B2" s="2" t="s">
        <v>0</v>
      </c>
      <c r="C2" s="2" t="s">
        <v>1</v>
      </c>
      <c r="D2" s="3">
        <v>2126</v>
      </c>
      <c r="E2" s="2" t="s">
        <v>2</v>
      </c>
      <c r="F2" s="4">
        <v>40462.519583333335</v>
      </c>
      <c r="G2" s="5">
        <v>0</v>
      </c>
      <c r="H2" s="5">
        <v>1</v>
      </c>
      <c r="I2" s="5">
        <v>24</v>
      </c>
      <c r="J2" s="5">
        <v>20</v>
      </c>
      <c r="K2" s="5">
        <v>3</v>
      </c>
      <c r="L2" s="32">
        <v>1</v>
      </c>
      <c r="M2" s="5">
        <v>0</v>
      </c>
      <c r="N2" s="5">
        <v>0</v>
      </c>
      <c r="O2" s="5">
        <v>52.98</v>
      </c>
      <c r="P2" s="5">
        <v>52.98</v>
      </c>
      <c r="Q2" s="5">
        <v>52.98</v>
      </c>
      <c r="R2" s="5">
        <v>80</v>
      </c>
      <c r="S2" s="6" t="s">
        <v>3</v>
      </c>
      <c r="T2" s="7">
        <f>N2+M2+L2+K2+J2</f>
        <v>24</v>
      </c>
      <c r="U2" s="7">
        <f>T2-I2</f>
        <v>0</v>
      </c>
    </row>
    <row r="3" spans="1:21" x14ac:dyDescent="0.25">
      <c r="A3" s="8">
        <v>24730</v>
      </c>
      <c r="B3" s="9" t="s">
        <v>0</v>
      </c>
      <c r="C3" s="9" t="s">
        <v>1</v>
      </c>
      <c r="D3" s="10">
        <v>17744</v>
      </c>
      <c r="E3" s="9" t="s">
        <v>4</v>
      </c>
      <c r="F3" s="11">
        <v>40463.730578703704</v>
      </c>
      <c r="G3" s="12">
        <v>0</v>
      </c>
      <c r="H3" s="12">
        <v>1</v>
      </c>
      <c r="I3" s="12">
        <v>23</v>
      </c>
      <c r="J3" s="12">
        <v>20</v>
      </c>
      <c r="K3" s="12">
        <v>2</v>
      </c>
      <c r="L3" s="33">
        <v>1</v>
      </c>
      <c r="M3" s="12">
        <v>0</v>
      </c>
      <c r="N3" s="12">
        <v>0</v>
      </c>
      <c r="O3" s="12">
        <v>52.98</v>
      </c>
      <c r="P3" s="12">
        <v>52.98</v>
      </c>
      <c r="Q3" s="12">
        <v>52.98</v>
      </c>
      <c r="R3" s="12">
        <v>80</v>
      </c>
      <c r="S3" s="13" t="s">
        <v>5</v>
      </c>
      <c r="T3" s="7">
        <f t="shared" ref="T3:T56" si="0">N3+M3+L3+K3+J3</f>
        <v>23</v>
      </c>
      <c r="U3" s="7">
        <f t="shared" ref="U3:U56" si="1">T3-I3</f>
        <v>0</v>
      </c>
    </row>
    <row r="4" spans="1:21" x14ac:dyDescent="0.25">
      <c r="A4" s="14">
        <v>25473</v>
      </c>
      <c r="B4" s="15" t="s">
        <v>6</v>
      </c>
      <c r="C4" s="15" t="s">
        <v>1</v>
      </c>
      <c r="D4" s="16">
        <v>8063</v>
      </c>
      <c r="E4" s="15" t="s">
        <v>7</v>
      </c>
      <c r="F4" s="17">
        <v>40471.434976851851</v>
      </c>
      <c r="G4" s="18">
        <v>2</v>
      </c>
      <c r="H4" s="18">
        <v>2</v>
      </c>
      <c r="I4" s="18">
        <v>23</v>
      </c>
      <c r="J4" s="18">
        <v>18</v>
      </c>
      <c r="K4" s="18">
        <v>2</v>
      </c>
      <c r="L4" s="33">
        <v>1</v>
      </c>
      <c r="M4" s="18">
        <v>2</v>
      </c>
      <c r="N4" s="18">
        <v>0</v>
      </c>
      <c r="O4" s="18">
        <v>52.98</v>
      </c>
      <c r="P4" s="18">
        <v>105.96</v>
      </c>
      <c r="Q4" s="18">
        <v>52.98</v>
      </c>
      <c r="R4" s="18">
        <v>0</v>
      </c>
      <c r="S4" s="19" t="s">
        <v>3</v>
      </c>
      <c r="T4" s="7">
        <f t="shared" si="0"/>
        <v>23</v>
      </c>
      <c r="U4" s="7">
        <f t="shared" si="1"/>
        <v>0</v>
      </c>
    </row>
    <row r="5" spans="1:21" x14ac:dyDescent="0.25">
      <c r="A5" s="8">
        <v>26756</v>
      </c>
      <c r="B5" s="9" t="s">
        <v>0</v>
      </c>
      <c r="C5" s="9" t="s">
        <v>1</v>
      </c>
      <c r="D5" s="10">
        <v>18228</v>
      </c>
      <c r="E5" s="9" t="s">
        <v>8</v>
      </c>
      <c r="F5" s="11">
        <v>40486.701990740738</v>
      </c>
      <c r="G5" s="12">
        <v>0</v>
      </c>
      <c r="H5" s="12">
        <v>1</v>
      </c>
      <c r="I5" s="12">
        <v>22</v>
      </c>
      <c r="J5" s="12">
        <v>18</v>
      </c>
      <c r="K5" s="12">
        <v>1</v>
      </c>
      <c r="L5" s="33">
        <v>1</v>
      </c>
      <c r="M5" s="12">
        <v>2</v>
      </c>
      <c r="N5" s="12">
        <v>0</v>
      </c>
      <c r="O5" s="12">
        <v>52.98</v>
      </c>
      <c r="P5" s="12">
        <v>52.98</v>
      </c>
      <c r="Q5" s="12">
        <v>52.98</v>
      </c>
      <c r="R5" s="12">
        <v>80</v>
      </c>
      <c r="S5" s="13" t="s">
        <v>5</v>
      </c>
      <c r="T5" s="7">
        <f t="shared" si="0"/>
        <v>22</v>
      </c>
      <c r="U5" s="7">
        <f t="shared" si="1"/>
        <v>0</v>
      </c>
    </row>
    <row r="6" spans="1:21" x14ac:dyDescent="0.25">
      <c r="A6" s="14">
        <v>27111</v>
      </c>
      <c r="B6" s="15" t="s">
        <v>0</v>
      </c>
      <c r="C6" s="15" t="s">
        <v>1</v>
      </c>
      <c r="D6" s="16">
        <v>2146</v>
      </c>
      <c r="E6" s="15" t="s">
        <v>2</v>
      </c>
      <c r="F6" s="17">
        <v>40490.675636574073</v>
      </c>
      <c r="G6" s="18">
        <v>0</v>
      </c>
      <c r="H6" s="18">
        <v>1</v>
      </c>
      <c r="I6" s="18">
        <v>21</v>
      </c>
      <c r="J6" s="18">
        <v>18</v>
      </c>
      <c r="K6" s="18">
        <v>1</v>
      </c>
      <c r="L6" s="33">
        <v>1</v>
      </c>
      <c r="M6" s="18">
        <v>1</v>
      </c>
      <c r="N6" s="18">
        <v>0</v>
      </c>
      <c r="O6" s="18">
        <v>52.98</v>
      </c>
      <c r="P6" s="18">
        <v>52.98</v>
      </c>
      <c r="Q6" s="18">
        <v>52.98</v>
      </c>
      <c r="R6" s="18">
        <v>80</v>
      </c>
      <c r="S6" s="19" t="s">
        <v>3</v>
      </c>
      <c r="T6" s="7">
        <f t="shared" si="0"/>
        <v>21</v>
      </c>
      <c r="U6" s="7">
        <f t="shared" si="1"/>
        <v>0</v>
      </c>
    </row>
    <row r="7" spans="1:21" x14ac:dyDescent="0.25">
      <c r="A7" s="8">
        <v>27246</v>
      </c>
      <c r="B7" s="9" t="s">
        <v>0</v>
      </c>
      <c r="C7" s="9" t="s">
        <v>1</v>
      </c>
      <c r="D7" s="10">
        <v>4342</v>
      </c>
      <c r="E7" s="9" t="s">
        <v>9</v>
      </c>
      <c r="F7" s="11">
        <v>40491.646990740737</v>
      </c>
      <c r="G7" s="12">
        <v>0</v>
      </c>
      <c r="H7" s="12">
        <v>1</v>
      </c>
      <c r="I7" s="12">
        <v>20</v>
      </c>
      <c r="J7" s="12">
        <v>18</v>
      </c>
      <c r="K7" s="12">
        <v>1</v>
      </c>
      <c r="L7" s="33">
        <v>0</v>
      </c>
      <c r="M7" s="12">
        <v>1</v>
      </c>
      <c r="N7" s="12">
        <v>0</v>
      </c>
      <c r="O7" s="12">
        <v>52.98</v>
      </c>
      <c r="P7" s="12">
        <v>52.98</v>
      </c>
      <c r="Q7" s="12">
        <v>52.98</v>
      </c>
      <c r="R7" s="12">
        <v>90</v>
      </c>
      <c r="S7" s="13" t="s">
        <v>10</v>
      </c>
      <c r="T7" s="7">
        <f t="shared" si="0"/>
        <v>20</v>
      </c>
      <c r="U7" s="7">
        <f t="shared" si="1"/>
        <v>0</v>
      </c>
    </row>
    <row r="8" spans="1:21" x14ac:dyDescent="0.25">
      <c r="A8" s="14">
        <v>27343</v>
      </c>
      <c r="B8" s="15" t="s">
        <v>6</v>
      </c>
      <c r="C8" s="15" t="s">
        <v>1</v>
      </c>
      <c r="D8" s="16">
        <v>8892</v>
      </c>
      <c r="E8" s="15" t="s">
        <v>7</v>
      </c>
      <c r="F8" s="17">
        <v>40492.582673611112</v>
      </c>
      <c r="G8" s="18">
        <v>2</v>
      </c>
      <c r="H8" s="18">
        <v>2</v>
      </c>
      <c r="I8" s="18">
        <v>20</v>
      </c>
      <c r="J8" s="18">
        <v>16</v>
      </c>
      <c r="K8" s="18">
        <v>1</v>
      </c>
      <c r="L8" s="33">
        <v>2</v>
      </c>
      <c r="M8" s="18">
        <v>1</v>
      </c>
      <c r="N8" s="18">
        <v>0</v>
      </c>
      <c r="O8" s="18">
        <v>52.98</v>
      </c>
      <c r="P8" s="18">
        <v>105.96</v>
      </c>
      <c r="Q8" s="18">
        <v>52.98</v>
      </c>
      <c r="R8" s="18">
        <v>0</v>
      </c>
      <c r="S8" s="19" t="s">
        <v>10</v>
      </c>
      <c r="T8" s="7">
        <f t="shared" si="0"/>
        <v>20</v>
      </c>
      <c r="U8" s="7">
        <f t="shared" si="1"/>
        <v>0</v>
      </c>
    </row>
    <row r="9" spans="1:21" x14ac:dyDescent="0.25">
      <c r="A9" s="8">
        <v>27527</v>
      </c>
      <c r="B9" s="9" t="s">
        <v>6</v>
      </c>
      <c r="C9" s="9" t="s">
        <v>1</v>
      </c>
      <c r="D9" s="10">
        <v>8965</v>
      </c>
      <c r="E9" s="9" t="s">
        <v>7</v>
      </c>
      <c r="F9" s="11">
        <v>40493.701238425929</v>
      </c>
      <c r="G9" s="12">
        <v>1</v>
      </c>
      <c r="H9" s="12">
        <v>1</v>
      </c>
      <c r="I9" s="12">
        <v>20</v>
      </c>
      <c r="J9" s="12">
        <v>15</v>
      </c>
      <c r="K9" s="12">
        <v>1</v>
      </c>
      <c r="L9" s="33">
        <v>3</v>
      </c>
      <c r="M9" s="12">
        <v>1</v>
      </c>
      <c r="N9" s="12">
        <v>0</v>
      </c>
      <c r="O9" s="12">
        <v>52.98</v>
      </c>
      <c r="P9" s="12">
        <v>52.98</v>
      </c>
      <c r="Q9" s="12">
        <v>52.98</v>
      </c>
      <c r="R9" s="12">
        <v>0</v>
      </c>
      <c r="S9" s="13" t="s">
        <v>10</v>
      </c>
      <c r="T9" s="7">
        <f t="shared" si="0"/>
        <v>20</v>
      </c>
      <c r="U9" s="7">
        <f t="shared" si="1"/>
        <v>0</v>
      </c>
    </row>
    <row r="10" spans="1:21" x14ac:dyDescent="0.25">
      <c r="A10" s="14">
        <v>29765</v>
      </c>
      <c r="B10" s="15" t="s">
        <v>6</v>
      </c>
      <c r="C10" s="15" t="s">
        <v>1</v>
      </c>
      <c r="D10" s="16">
        <v>9988</v>
      </c>
      <c r="E10" s="15" t="s">
        <v>7</v>
      </c>
      <c r="F10" s="17">
        <v>40519.467141203706</v>
      </c>
      <c r="G10" s="18">
        <v>3</v>
      </c>
      <c r="H10" s="18">
        <v>3</v>
      </c>
      <c r="I10" s="18">
        <v>20</v>
      </c>
      <c r="J10" s="18">
        <v>12</v>
      </c>
      <c r="K10" s="18">
        <v>1</v>
      </c>
      <c r="L10" s="33">
        <v>3</v>
      </c>
      <c r="M10" s="18">
        <v>4</v>
      </c>
      <c r="N10" s="18">
        <v>0</v>
      </c>
      <c r="O10" s="18">
        <v>52.98</v>
      </c>
      <c r="P10" s="18">
        <v>158.94</v>
      </c>
      <c r="Q10" s="18">
        <v>52.98</v>
      </c>
      <c r="R10" s="18">
        <v>0</v>
      </c>
      <c r="S10" s="19" t="s">
        <v>3</v>
      </c>
      <c r="T10" s="7">
        <f t="shared" si="0"/>
        <v>20</v>
      </c>
      <c r="U10" s="7">
        <f t="shared" si="1"/>
        <v>0</v>
      </c>
    </row>
    <row r="11" spans="1:21" x14ac:dyDescent="0.25">
      <c r="A11" s="8">
        <v>30172</v>
      </c>
      <c r="B11" s="9" t="s">
        <v>0</v>
      </c>
      <c r="C11" s="9" t="s">
        <v>1</v>
      </c>
      <c r="D11" s="10">
        <v>2175</v>
      </c>
      <c r="E11" s="9" t="s">
        <v>11</v>
      </c>
      <c r="F11" s="11">
        <v>40522.706087962964</v>
      </c>
      <c r="G11" s="12">
        <v>0</v>
      </c>
      <c r="H11" s="12">
        <v>1</v>
      </c>
      <c r="I11" s="12">
        <v>19</v>
      </c>
      <c r="J11" s="12">
        <v>12</v>
      </c>
      <c r="K11" s="12">
        <v>1</v>
      </c>
      <c r="L11" s="33">
        <v>3</v>
      </c>
      <c r="M11" s="12">
        <v>3</v>
      </c>
      <c r="N11" s="12">
        <v>0</v>
      </c>
      <c r="O11" s="12">
        <v>52.98</v>
      </c>
      <c r="P11" s="12">
        <v>52.98</v>
      </c>
      <c r="Q11" s="12">
        <v>52.98</v>
      </c>
      <c r="R11" s="12">
        <v>80</v>
      </c>
      <c r="S11" s="13" t="s">
        <v>3</v>
      </c>
      <c r="T11" s="7">
        <f t="shared" si="0"/>
        <v>19</v>
      </c>
      <c r="U11" s="7">
        <f t="shared" si="1"/>
        <v>0</v>
      </c>
    </row>
    <row r="12" spans="1:21" x14ac:dyDescent="0.25">
      <c r="A12" s="14">
        <v>30825</v>
      </c>
      <c r="B12" s="15" t="s">
        <v>0</v>
      </c>
      <c r="C12" s="15" t="s">
        <v>1</v>
      </c>
      <c r="D12" s="16">
        <v>2188</v>
      </c>
      <c r="E12" s="15" t="s">
        <v>12</v>
      </c>
      <c r="F12" s="17">
        <v>40532.428263888891</v>
      </c>
      <c r="G12" s="18">
        <v>0</v>
      </c>
      <c r="H12" s="18">
        <v>1</v>
      </c>
      <c r="I12" s="18">
        <v>18</v>
      </c>
      <c r="J12" s="18">
        <v>12</v>
      </c>
      <c r="K12" s="18">
        <v>1</v>
      </c>
      <c r="L12" s="33">
        <v>3</v>
      </c>
      <c r="M12" s="18">
        <v>2</v>
      </c>
      <c r="N12" s="18">
        <v>0</v>
      </c>
      <c r="O12" s="18">
        <v>52.98</v>
      </c>
      <c r="P12" s="18">
        <v>52.98</v>
      </c>
      <c r="Q12" s="18">
        <v>52.98</v>
      </c>
      <c r="R12" s="18">
        <v>80</v>
      </c>
      <c r="S12" s="19" t="s">
        <v>3</v>
      </c>
      <c r="T12" s="7">
        <f t="shared" si="0"/>
        <v>18</v>
      </c>
      <c r="U12" s="7">
        <f t="shared" si="1"/>
        <v>0</v>
      </c>
    </row>
    <row r="13" spans="1:21" x14ac:dyDescent="0.25">
      <c r="A13" s="8">
        <v>30948</v>
      </c>
      <c r="B13" s="9" t="s">
        <v>6</v>
      </c>
      <c r="C13" s="9" t="s">
        <v>1</v>
      </c>
      <c r="D13" s="10">
        <v>10583</v>
      </c>
      <c r="E13" s="9" t="s">
        <v>7</v>
      </c>
      <c r="F13" s="11">
        <v>40533.560844907406</v>
      </c>
      <c r="G13" s="12">
        <v>1</v>
      </c>
      <c r="H13" s="12">
        <v>1</v>
      </c>
      <c r="I13" s="12">
        <v>18</v>
      </c>
      <c r="J13" s="12">
        <v>11</v>
      </c>
      <c r="K13" s="12">
        <v>1</v>
      </c>
      <c r="L13" s="33">
        <v>3</v>
      </c>
      <c r="M13" s="12">
        <v>3</v>
      </c>
      <c r="N13" s="12">
        <v>0</v>
      </c>
      <c r="O13" s="12">
        <v>52.98</v>
      </c>
      <c r="P13" s="12">
        <v>52.98</v>
      </c>
      <c r="Q13" s="12">
        <v>52.98</v>
      </c>
      <c r="R13" s="12">
        <v>0</v>
      </c>
      <c r="S13" s="13" t="s">
        <v>3</v>
      </c>
      <c r="T13" s="7">
        <f t="shared" si="0"/>
        <v>18</v>
      </c>
      <c r="U13" s="7">
        <f t="shared" si="1"/>
        <v>0</v>
      </c>
    </row>
    <row r="14" spans="1:21" x14ac:dyDescent="0.25">
      <c r="A14" s="14">
        <v>30975</v>
      </c>
      <c r="B14" s="15" t="s">
        <v>0</v>
      </c>
      <c r="C14" s="15" t="s">
        <v>1</v>
      </c>
      <c r="D14" s="16">
        <v>2190</v>
      </c>
      <c r="E14" s="15" t="s">
        <v>13</v>
      </c>
      <c r="F14" s="17">
        <v>40533.57503472222</v>
      </c>
      <c r="G14" s="18">
        <v>0</v>
      </c>
      <c r="H14" s="18">
        <v>2</v>
      </c>
      <c r="I14" s="18">
        <v>16</v>
      </c>
      <c r="J14" s="18">
        <v>11</v>
      </c>
      <c r="K14" s="18">
        <v>1</v>
      </c>
      <c r="L14" s="33">
        <v>3</v>
      </c>
      <c r="M14" s="18">
        <v>1</v>
      </c>
      <c r="N14" s="18">
        <v>0</v>
      </c>
      <c r="O14" s="18">
        <v>52.98</v>
      </c>
      <c r="P14" s="18">
        <v>105.96</v>
      </c>
      <c r="Q14" s="18">
        <v>52.98</v>
      </c>
      <c r="R14" s="18">
        <v>80</v>
      </c>
      <c r="S14" s="19" t="s">
        <v>3</v>
      </c>
      <c r="T14" s="7">
        <f t="shared" si="0"/>
        <v>16</v>
      </c>
      <c r="U14" s="7">
        <f t="shared" si="1"/>
        <v>0</v>
      </c>
    </row>
    <row r="15" spans="1:21" x14ac:dyDescent="0.25">
      <c r="A15" s="8">
        <v>31074</v>
      </c>
      <c r="B15" s="9" t="s">
        <v>0</v>
      </c>
      <c r="C15" s="9" t="s">
        <v>1</v>
      </c>
      <c r="D15" s="10">
        <v>19256</v>
      </c>
      <c r="E15" s="9" t="s">
        <v>14</v>
      </c>
      <c r="F15" s="11">
        <v>40534.45653935185</v>
      </c>
      <c r="G15" s="12">
        <v>0</v>
      </c>
      <c r="H15" s="12">
        <v>1</v>
      </c>
      <c r="I15" s="12">
        <v>15</v>
      </c>
      <c r="J15" s="12">
        <v>10</v>
      </c>
      <c r="K15" s="12">
        <v>1</v>
      </c>
      <c r="L15" s="33">
        <v>3</v>
      </c>
      <c r="M15" s="12">
        <v>1</v>
      </c>
      <c r="N15" s="12">
        <v>0</v>
      </c>
      <c r="O15" s="12">
        <v>52.98</v>
      </c>
      <c r="P15" s="12">
        <v>52.98</v>
      </c>
      <c r="Q15" s="12">
        <v>52.98</v>
      </c>
      <c r="R15" s="12">
        <v>80</v>
      </c>
      <c r="S15" s="13" t="s">
        <v>15</v>
      </c>
      <c r="T15" s="7">
        <f t="shared" si="0"/>
        <v>15</v>
      </c>
      <c r="U15" s="7">
        <f t="shared" si="1"/>
        <v>0</v>
      </c>
    </row>
    <row r="16" spans="1:21" x14ac:dyDescent="0.25">
      <c r="A16" s="14">
        <v>31316</v>
      </c>
      <c r="B16" s="15" t="s">
        <v>0</v>
      </c>
      <c r="C16" s="15" t="s">
        <v>1</v>
      </c>
      <c r="D16" s="16">
        <v>4766</v>
      </c>
      <c r="E16" s="15" t="s">
        <v>16</v>
      </c>
      <c r="F16" s="17">
        <v>40541.502604166664</v>
      </c>
      <c r="G16" s="18">
        <v>0</v>
      </c>
      <c r="H16" s="18">
        <v>2</v>
      </c>
      <c r="I16" s="18">
        <v>13</v>
      </c>
      <c r="J16" s="18">
        <v>10</v>
      </c>
      <c r="K16" s="18">
        <v>1</v>
      </c>
      <c r="L16" s="33">
        <v>1</v>
      </c>
      <c r="M16" s="18">
        <v>1</v>
      </c>
      <c r="N16" s="18">
        <v>0</v>
      </c>
      <c r="O16" s="18">
        <v>52.98</v>
      </c>
      <c r="P16" s="18">
        <v>105.96</v>
      </c>
      <c r="Q16" s="18">
        <v>52.98</v>
      </c>
      <c r="R16" s="18">
        <v>90</v>
      </c>
      <c r="S16" s="19" t="s">
        <v>10</v>
      </c>
      <c r="T16" s="7">
        <f t="shared" si="0"/>
        <v>13</v>
      </c>
      <c r="U16" s="7">
        <f t="shared" si="1"/>
        <v>0</v>
      </c>
    </row>
    <row r="17" spans="1:21" x14ac:dyDescent="0.25">
      <c r="A17" s="8">
        <v>31486</v>
      </c>
      <c r="B17" s="9" t="s">
        <v>6</v>
      </c>
      <c r="C17" s="9" t="s">
        <v>1</v>
      </c>
      <c r="D17" s="10">
        <v>10821</v>
      </c>
      <c r="E17" s="9" t="s">
        <v>7</v>
      </c>
      <c r="F17" s="11">
        <v>40547.44462962963</v>
      </c>
      <c r="G17" s="12">
        <v>2</v>
      </c>
      <c r="H17" s="12">
        <v>2</v>
      </c>
      <c r="I17" s="12">
        <v>13</v>
      </c>
      <c r="J17" s="12">
        <v>8</v>
      </c>
      <c r="K17" s="12">
        <v>1</v>
      </c>
      <c r="L17" s="33">
        <v>3</v>
      </c>
      <c r="M17" s="12">
        <v>1</v>
      </c>
      <c r="N17" s="12">
        <v>0</v>
      </c>
      <c r="O17" s="12">
        <v>52.98</v>
      </c>
      <c r="P17" s="12">
        <v>105.96</v>
      </c>
      <c r="Q17" s="12">
        <v>52.98</v>
      </c>
      <c r="R17" s="12">
        <v>0</v>
      </c>
      <c r="S17" s="13" t="s">
        <v>10</v>
      </c>
      <c r="T17" s="7">
        <f t="shared" si="0"/>
        <v>13</v>
      </c>
      <c r="U17" s="7">
        <f t="shared" si="1"/>
        <v>0</v>
      </c>
    </row>
    <row r="18" spans="1:21" x14ac:dyDescent="0.25">
      <c r="A18" s="14">
        <v>35029</v>
      </c>
      <c r="B18" s="15" t="s">
        <v>0</v>
      </c>
      <c r="C18" s="15" t="s">
        <v>1</v>
      </c>
      <c r="D18" s="16">
        <v>20232</v>
      </c>
      <c r="E18" s="15" t="s">
        <v>17</v>
      </c>
      <c r="F18" s="17">
        <v>40588.636689814812</v>
      </c>
      <c r="G18" s="18">
        <v>0</v>
      </c>
      <c r="H18" s="18">
        <v>1</v>
      </c>
      <c r="I18" s="18">
        <v>12</v>
      </c>
      <c r="J18" s="18">
        <v>7</v>
      </c>
      <c r="K18" s="18">
        <v>1</v>
      </c>
      <c r="L18" s="33">
        <v>3</v>
      </c>
      <c r="M18" s="18">
        <v>1</v>
      </c>
      <c r="N18" s="18">
        <v>0</v>
      </c>
      <c r="O18" s="18">
        <v>52.98</v>
      </c>
      <c r="P18" s="18">
        <v>52.98</v>
      </c>
      <c r="Q18" s="18">
        <v>52.98</v>
      </c>
      <c r="R18" s="18">
        <v>80</v>
      </c>
      <c r="S18" s="19" t="s">
        <v>15</v>
      </c>
      <c r="T18" s="7">
        <f t="shared" si="0"/>
        <v>12</v>
      </c>
      <c r="U18" s="7">
        <f t="shared" si="1"/>
        <v>0</v>
      </c>
    </row>
    <row r="19" spans="1:21" x14ac:dyDescent="0.25">
      <c r="A19" s="8">
        <v>35229</v>
      </c>
      <c r="B19" s="9" t="s">
        <v>0</v>
      </c>
      <c r="C19" s="9" t="s">
        <v>1</v>
      </c>
      <c r="D19" s="10">
        <v>20275</v>
      </c>
      <c r="E19" s="9" t="s">
        <v>18</v>
      </c>
      <c r="F19" s="11">
        <v>40590.410613425927</v>
      </c>
      <c r="G19" s="12">
        <v>0</v>
      </c>
      <c r="H19" s="12">
        <v>1</v>
      </c>
      <c r="I19" s="12">
        <v>11</v>
      </c>
      <c r="J19" s="12">
        <v>7</v>
      </c>
      <c r="K19" s="12">
        <v>0</v>
      </c>
      <c r="L19" s="33">
        <v>3</v>
      </c>
      <c r="M19" s="12">
        <v>1</v>
      </c>
      <c r="N19" s="12">
        <v>0</v>
      </c>
      <c r="O19" s="12">
        <v>52.98</v>
      </c>
      <c r="P19" s="12">
        <v>52.98</v>
      </c>
      <c r="Q19" s="12">
        <v>52.98</v>
      </c>
      <c r="R19" s="12">
        <v>80</v>
      </c>
      <c r="S19" s="13" t="s">
        <v>5</v>
      </c>
      <c r="T19" s="7">
        <f t="shared" si="0"/>
        <v>11</v>
      </c>
      <c r="U19" s="7">
        <f t="shared" si="1"/>
        <v>0</v>
      </c>
    </row>
    <row r="20" spans="1:21" x14ac:dyDescent="0.25">
      <c r="A20" s="14">
        <v>37547</v>
      </c>
      <c r="B20" s="15" t="s">
        <v>0</v>
      </c>
      <c r="C20" s="15" t="s">
        <v>1</v>
      </c>
      <c r="D20" s="16">
        <v>20916</v>
      </c>
      <c r="E20" s="15" t="s">
        <v>17</v>
      </c>
      <c r="F20" s="17">
        <v>40619.675011574072</v>
      </c>
      <c r="G20" s="18">
        <v>0</v>
      </c>
      <c r="H20" s="18">
        <v>1</v>
      </c>
      <c r="I20" s="18">
        <v>10</v>
      </c>
      <c r="J20" s="18">
        <v>6</v>
      </c>
      <c r="K20" s="18">
        <v>0</v>
      </c>
      <c r="L20" s="33">
        <v>3</v>
      </c>
      <c r="M20" s="18">
        <v>1</v>
      </c>
      <c r="N20" s="18">
        <v>0</v>
      </c>
      <c r="O20" s="18">
        <v>52.98</v>
      </c>
      <c r="P20" s="18">
        <v>52.98</v>
      </c>
      <c r="Q20" s="18">
        <v>52.98</v>
      </c>
      <c r="R20" s="18">
        <v>80</v>
      </c>
      <c r="S20" s="19" t="s">
        <v>15</v>
      </c>
      <c r="T20" s="7">
        <f t="shared" si="0"/>
        <v>10</v>
      </c>
      <c r="U20" s="7">
        <f t="shared" si="1"/>
        <v>0</v>
      </c>
    </row>
    <row r="21" spans="1:21" x14ac:dyDescent="0.25">
      <c r="A21" s="8">
        <v>37571</v>
      </c>
      <c r="B21" s="9" t="s">
        <v>6</v>
      </c>
      <c r="C21" s="9" t="s">
        <v>1</v>
      </c>
      <c r="D21" s="10">
        <v>13538</v>
      </c>
      <c r="E21" s="9" t="s">
        <v>7</v>
      </c>
      <c r="F21" s="11">
        <v>40620.45853009259</v>
      </c>
      <c r="G21" s="12">
        <v>2</v>
      </c>
      <c r="H21" s="12">
        <v>2</v>
      </c>
      <c r="I21" s="12">
        <v>10</v>
      </c>
      <c r="J21" s="12">
        <v>4</v>
      </c>
      <c r="K21" s="12">
        <v>2</v>
      </c>
      <c r="L21" s="33">
        <v>3</v>
      </c>
      <c r="M21" s="12">
        <v>1</v>
      </c>
      <c r="N21" s="12">
        <v>0</v>
      </c>
      <c r="O21" s="12">
        <v>52.98</v>
      </c>
      <c r="P21" s="12">
        <v>105.96</v>
      </c>
      <c r="Q21" s="12">
        <v>52.98</v>
      </c>
      <c r="R21" s="12">
        <v>0</v>
      </c>
      <c r="S21" s="13" t="s">
        <v>5</v>
      </c>
      <c r="T21" s="7">
        <f t="shared" si="0"/>
        <v>10</v>
      </c>
      <c r="U21" s="7">
        <f t="shared" si="1"/>
        <v>0</v>
      </c>
    </row>
    <row r="22" spans="1:21" x14ac:dyDescent="0.25">
      <c r="A22" s="14">
        <v>37975</v>
      </c>
      <c r="B22" s="15" t="s">
        <v>0</v>
      </c>
      <c r="C22" s="15" t="s">
        <v>1</v>
      </c>
      <c r="D22" s="16">
        <v>2239</v>
      </c>
      <c r="E22" s="15" t="s">
        <v>19</v>
      </c>
      <c r="F22" s="17">
        <v>40626.50854166667</v>
      </c>
      <c r="G22" s="18">
        <v>0</v>
      </c>
      <c r="H22" s="18">
        <v>1</v>
      </c>
      <c r="I22" s="18">
        <v>9</v>
      </c>
      <c r="J22" s="18">
        <v>4</v>
      </c>
      <c r="K22" s="18">
        <v>2</v>
      </c>
      <c r="L22" s="33">
        <v>3</v>
      </c>
      <c r="M22" s="18">
        <v>0</v>
      </c>
      <c r="N22" s="18">
        <v>0</v>
      </c>
      <c r="O22" s="18">
        <v>52.98</v>
      </c>
      <c r="P22" s="18">
        <v>52.98</v>
      </c>
      <c r="Q22" s="18">
        <v>52.98</v>
      </c>
      <c r="R22" s="18">
        <v>80</v>
      </c>
      <c r="S22" s="19" t="s">
        <v>3</v>
      </c>
      <c r="T22" s="7">
        <f t="shared" si="0"/>
        <v>9</v>
      </c>
      <c r="U22" s="7">
        <f t="shared" si="1"/>
        <v>0</v>
      </c>
    </row>
    <row r="23" spans="1:21" x14ac:dyDescent="0.25">
      <c r="A23" s="8">
        <v>38731</v>
      </c>
      <c r="B23" s="9" t="s">
        <v>6</v>
      </c>
      <c r="C23" s="9" t="s">
        <v>1</v>
      </c>
      <c r="D23" s="10">
        <v>14040</v>
      </c>
      <c r="E23" s="9" t="s">
        <v>7</v>
      </c>
      <c r="F23" s="11">
        <v>40637.496006944442</v>
      </c>
      <c r="G23" s="12">
        <v>2</v>
      </c>
      <c r="H23" s="12">
        <v>2</v>
      </c>
      <c r="I23" s="12">
        <v>9</v>
      </c>
      <c r="J23" s="12">
        <v>2</v>
      </c>
      <c r="K23" s="12">
        <v>2</v>
      </c>
      <c r="L23" s="33">
        <v>3</v>
      </c>
      <c r="M23" s="12">
        <v>2</v>
      </c>
      <c r="N23" s="12">
        <v>0</v>
      </c>
      <c r="O23" s="12">
        <v>52.98</v>
      </c>
      <c r="P23" s="12">
        <v>105.96</v>
      </c>
      <c r="Q23" s="12">
        <v>52.98</v>
      </c>
      <c r="R23" s="12">
        <v>0</v>
      </c>
      <c r="S23" s="13" t="s">
        <v>3</v>
      </c>
      <c r="T23" s="7">
        <f t="shared" si="0"/>
        <v>9</v>
      </c>
      <c r="U23" s="7">
        <f t="shared" si="1"/>
        <v>0</v>
      </c>
    </row>
    <row r="24" spans="1:21" x14ac:dyDescent="0.25">
      <c r="A24" s="14">
        <v>38816</v>
      </c>
      <c r="B24" s="15" t="s">
        <v>6</v>
      </c>
      <c r="C24" s="15" t="s">
        <v>1</v>
      </c>
      <c r="D24" s="16">
        <v>14033</v>
      </c>
      <c r="E24" s="15" t="s">
        <v>7</v>
      </c>
      <c r="F24" s="17">
        <v>40638.439456018517</v>
      </c>
      <c r="G24" s="18">
        <v>2</v>
      </c>
      <c r="H24" s="18">
        <v>2</v>
      </c>
      <c r="I24" s="18">
        <v>9</v>
      </c>
      <c r="J24" s="18">
        <v>0</v>
      </c>
      <c r="K24" s="18">
        <v>2</v>
      </c>
      <c r="L24" s="33">
        <v>3</v>
      </c>
      <c r="M24" s="18">
        <v>4</v>
      </c>
      <c r="N24" s="18">
        <v>0</v>
      </c>
      <c r="O24" s="18">
        <v>52.98</v>
      </c>
      <c r="P24" s="18">
        <v>105.96</v>
      </c>
      <c r="Q24" s="18">
        <v>52.98</v>
      </c>
      <c r="R24" s="18">
        <v>0</v>
      </c>
      <c r="S24" s="19" t="s">
        <v>3</v>
      </c>
      <c r="T24" s="7">
        <f t="shared" si="0"/>
        <v>9</v>
      </c>
      <c r="U24" s="7">
        <f t="shared" si="1"/>
        <v>0</v>
      </c>
    </row>
    <row r="25" spans="1:21" x14ac:dyDescent="0.25">
      <c r="A25" s="8">
        <v>38972</v>
      </c>
      <c r="B25" s="9" t="s">
        <v>0</v>
      </c>
      <c r="C25" s="9" t="s">
        <v>1</v>
      </c>
      <c r="D25" s="10">
        <v>2248</v>
      </c>
      <c r="E25" s="9" t="s">
        <v>19</v>
      </c>
      <c r="F25" s="11">
        <v>40639.673020833332</v>
      </c>
      <c r="G25" s="12">
        <v>0</v>
      </c>
      <c r="H25" s="12">
        <v>4</v>
      </c>
      <c r="I25" s="12">
        <v>5</v>
      </c>
      <c r="J25" s="12">
        <v>0</v>
      </c>
      <c r="K25" s="12">
        <v>2</v>
      </c>
      <c r="L25" s="33">
        <v>3</v>
      </c>
      <c r="M25" s="12">
        <v>0</v>
      </c>
      <c r="N25" s="12">
        <v>0</v>
      </c>
      <c r="O25" s="12">
        <v>52.98</v>
      </c>
      <c r="P25" s="12">
        <v>211.92</v>
      </c>
      <c r="Q25" s="12">
        <v>52.98</v>
      </c>
      <c r="R25" s="12">
        <v>80</v>
      </c>
      <c r="S25" s="13" t="s">
        <v>3</v>
      </c>
      <c r="T25" s="7">
        <f t="shared" si="0"/>
        <v>5</v>
      </c>
      <c r="U25" s="7">
        <f t="shared" si="1"/>
        <v>0</v>
      </c>
    </row>
    <row r="26" spans="1:21" x14ac:dyDescent="0.25">
      <c r="A26" s="14">
        <v>38992</v>
      </c>
      <c r="B26" s="15" t="s">
        <v>20</v>
      </c>
      <c r="C26" s="15" t="s">
        <v>1</v>
      </c>
      <c r="D26" s="18">
        <v>2248</v>
      </c>
      <c r="E26" s="15" t="s">
        <v>21</v>
      </c>
      <c r="F26" s="17">
        <v>40639.687685185185</v>
      </c>
      <c r="G26" s="18">
        <v>4</v>
      </c>
      <c r="H26" s="18">
        <v>0</v>
      </c>
      <c r="I26" s="18">
        <v>9</v>
      </c>
      <c r="J26" s="18">
        <v>0</v>
      </c>
      <c r="K26" s="18">
        <v>2</v>
      </c>
      <c r="L26" s="33">
        <v>3</v>
      </c>
      <c r="M26" s="18">
        <v>4</v>
      </c>
      <c r="N26" s="18">
        <v>0</v>
      </c>
      <c r="O26" s="18">
        <v>52.98</v>
      </c>
      <c r="P26" s="18">
        <v>211.92</v>
      </c>
      <c r="Q26" s="18">
        <v>52.98</v>
      </c>
      <c r="R26" s="18">
        <v>80</v>
      </c>
      <c r="S26" s="19" t="s">
        <v>3</v>
      </c>
      <c r="T26" s="7">
        <f t="shared" si="0"/>
        <v>9</v>
      </c>
      <c r="U26" s="7">
        <f t="shared" si="1"/>
        <v>0</v>
      </c>
    </row>
    <row r="27" spans="1:21" x14ac:dyDescent="0.25">
      <c r="A27" s="8">
        <v>38999</v>
      </c>
      <c r="B27" s="9" t="s">
        <v>0</v>
      </c>
      <c r="C27" s="9" t="s">
        <v>1</v>
      </c>
      <c r="D27" s="10">
        <v>2249</v>
      </c>
      <c r="E27" s="9" t="s">
        <v>19</v>
      </c>
      <c r="F27" s="11">
        <v>40639.689062500001</v>
      </c>
      <c r="G27" s="12">
        <v>0</v>
      </c>
      <c r="H27" s="12">
        <v>4</v>
      </c>
      <c r="I27" s="12">
        <v>5</v>
      </c>
      <c r="J27" s="12">
        <v>0</v>
      </c>
      <c r="K27" s="12">
        <v>2</v>
      </c>
      <c r="L27" s="33">
        <v>3</v>
      </c>
      <c r="M27" s="12">
        <v>0</v>
      </c>
      <c r="N27" s="12">
        <v>0</v>
      </c>
      <c r="O27" s="12">
        <v>52.98</v>
      </c>
      <c r="P27" s="12">
        <v>211.92</v>
      </c>
      <c r="Q27" s="12">
        <v>52.98</v>
      </c>
      <c r="R27" s="12">
        <v>80</v>
      </c>
      <c r="S27" s="13" t="s">
        <v>3</v>
      </c>
      <c r="T27" s="7">
        <f t="shared" si="0"/>
        <v>5</v>
      </c>
      <c r="U27" s="7">
        <f t="shared" si="1"/>
        <v>0</v>
      </c>
    </row>
    <row r="28" spans="1:21" x14ac:dyDescent="0.25">
      <c r="A28" s="14">
        <v>39013</v>
      </c>
      <c r="B28" s="15" t="s">
        <v>0</v>
      </c>
      <c r="C28" s="15" t="s">
        <v>1</v>
      </c>
      <c r="D28" s="16">
        <v>21343</v>
      </c>
      <c r="E28" s="15" t="s">
        <v>22</v>
      </c>
      <c r="F28" s="17">
        <v>40639.718460648146</v>
      </c>
      <c r="G28" s="18">
        <v>0</v>
      </c>
      <c r="H28" s="18">
        <v>1</v>
      </c>
      <c r="I28" s="18">
        <v>4</v>
      </c>
      <c r="J28" s="18">
        <v>0</v>
      </c>
      <c r="K28" s="18">
        <v>1</v>
      </c>
      <c r="L28" s="33">
        <v>3</v>
      </c>
      <c r="M28" s="18">
        <v>0</v>
      </c>
      <c r="N28" s="18">
        <v>0</v>
      </c>
      <c r="O28" s="18">
        <v>52.98</v>
      </c>
      <c r="P28" s="18">
        <v>52.98</v>
      </c>
      <c r="Q28" s="18">
        <v>52.98</v>
      </c>
      <c r="R28" s="18">
        <v>80</v>
      </c>
      <c r="S28" s="19" t="s">
        <v>5</v>
      </c>
      <c r="T28" s="7">
        <f t="shared" si="0"/>
        <v>4</v>
      </c>
      <c r="U28" s="7">
        <f t="shared" si="1"/>
        <v>0</v>
      </c>
    </row>
    <row r="29" spans="1:21" x14ac:dyDescent="0.25">
      <c r="A29" s="8">
        <v>40071</v>
      </c>
      <c r="B29" s="9" t="s">
        <v>0</v>
      </c>
      <c r="C29" s="9" t="s">
        <v>1</v>
      </c>
      <c r="D29" s="10">
        <v>21648</v>
      </c>
      <c r="E29" s="9" t="s">
        <v>23</v>
      </c>
      <c r="F29" s="11">
        <v>40659.49628472222</v>
      </c>
      <c r="G29" s="12">
        <v>0</v>
      </c>
      <c r="H29" s="12">
        <v>1</v>
      </c>
      <c r="I29" s="12">
        <v>3</v>
      </c>
      <c r="J29" s="12">
        <v>0</v>
      </c>
      <c r="K29" s="12">
        <v>0</v>
      </c>
      <c r="L29" s="33">
        <v>3</v>
      </c>
      <c r="M29" s="12">
        <v>0</v>
      </c>
      <c r="N29" s="12">
        <v>0</v>
      </c>
      <c r="O29" s="12">
        <v>52.98</v>
      </c>
      <c r="P29" s="12">
        <v>52.98</v>
      </c>
      <c r="Q29" s="12">
        <v>52.98</v>
      </c>
      <c r="R29" s="12">
        <v>80</v>
      </c>
      <c r="S29" s="13" t="s">
        <v>5</v>
      </c>
      <c r="T29" s="7">
        <f t="shared" si="0"/>
        <v>3</v>
      </c>
      <c r="U29" s="7">
        <f t="shared" si="1"/>
        <v>0</v>
      </c>
    </row>
    <row r="30" spans="1:21" x14ac:dyDescent="0.25">
      <c r="A30" s="14">
        <v>40621</v>
      </c>
      <c r="B30" s="15" t="s">
        <v>6</v>
      </c>
      <c r="C30" s="15" t="s">
        <v>1</v>
      </c>
      <c r="D30" s="16">
        <v>14920</v>
      </c>
      <c r="E30" s="15" t="s">
        <v>24</v>
      </c>
      <c r="F30" s="17">
        <v>40666.502384259256</v>
      </c>
      <c r="G30" s="18">
        <v>1</v>
      </c>
      <c r="H30" s="18">
        <v>1</v>
      </c>
      <c r="I30" s="18">
        <v>3</v>
      </c>
      <c r="J30" s="18">
        <v>0</v>
      </c>
      <c r="K30" s="18">
        <v>1</v>
      </c>
      <c r="L30" s="33">
        <v>2</v>
      </c>
      <c r="M30" s="18">
        <v>0</v>
      </c>
      <c r="N30" s="18">
        <v>0</v>
      </c>
      <c r="O30" s="18">
        <v>52.98</v>
      </c>
      <c r="P30" s="18">
        <v>52.98</v>
      </c>
      <c r="Q30" s="18">
        <v>52.98</v>
      </c>
      <c r="R30" s="18">
        <v>0</v>
      </c>
      <c r="S30" s="19" t="s">
        <v>5</v>
      </c>
      <c r="T30" s="7">
        <f t="shared" si="0"/>
        <v>3</v>
      </c>
      <c r="U30" s="7">
        <f t="shared" si="1"/>
        <v>0</v>
      </c>
    </row>
    <row r="31" spans="1:21" x14ac:dyDescent="0.25">
      <c r="A31" s="8">
        <v>40623</v>
      </c>
      <c r="B31" s="9" t="s">
        <v>0</v>
      </c>
      <c r="C31" s="9" t="s">
        <v>1</v>
      </c>
      <c r="D31" s="10">
        <v>21766</v>
      </c>
      <c r="E31" s="9" t="s">
        <v>23</v>
      </c>
      <c r="F31" s="11">
        <v>40666.509652777779</v>
      </c>
      <c r="G31" s="12">
        <v>0</v>
      </c>
      <c r="H31" s="12">
        <v>1</v>
      </c>
      <c r="I31" s="12">
        <v>2</v>
      </c>
      <c r="J31" s="12">
        <v>0</v>
      </c>
      <c r="K31" s="12">
        <v>0</v>
      </c>
      <c r="L31" s="33">
        <v>2</v>
      </c>
      <c r="M31" s="12">
        <v>0</v>
      </c>
      <c r="N31" s="12">
        <v>0</v>
      </c>
      <c r="O31" s="12">
        <v>52.98</v>
      </c>
      <c r="P31" s="12">
        <v>52.98</v>
      </c>
      <c r="Q31" s="12">
        <v>52.98</v>
      </c>
      <c r="R31" s="12">
        <v>80</v>
      </c>
      <c r="S31" s="13" t="s">
        <v>5</v>
      </c>
      <c r="T31" s="7">
        <f t="shared" si="0"/>
        <v>2</v>
      </c>
      <c r="U31" s="7">
        <f t="shared" si="1"/>
        <v>0</v>
      </c>
    </row>
    <row r="32" spans="1:21" x14ac:dyDescent="0.25">
      <c r="A32" s="14">
        <v>40693</v>
      </c>
      <c r="B32" s="15" t="s">
        <v>25</v>
      </c>
      <c r="C32" s="15" t="s">
        <v>1</v>
      </c>
      <c r="D32" s="18" t="s">
        <v>26</v>
      </c>
      <c r="E32" s="15" t="s">
        <v>27</v>
      </c>
      <c r="F32" s="17">
        <v>40666.775833333333</v>
      </c>
      <c r="G32" s="18">
        <v>20</v>
      </c>
      <c r="H32" s="18">
        <v>0</v>
      </c>
      <c r="I32" s="18">
        <v>22</v>
      </c>
      <c r="J32" s="18">
        <v>20</v>
      </c>
      <c r="K32" s="18">
        <v>0</v>
      </c>
      <c r="L32" s="33">
        <v>2</v>
      </c>
      <c r="M32" s="18">
        <v>0</v>
      </c>
      <c r="N32" s="18">
        <v>0</v>
      </c>
      <c r="O32" s="18">
        <v>57.66</v>
      </c>
      <c r="P32" s="20">
        <v>1144.72</v>
      </c>
      <c r="Q32" s="18">
        <v>57.24</v>
      </c>
      <c r="R32" s="18">
        <v>0</v>
      </c>
      <c r="S32" s="19" t="s">
        <v>15</v>
      </c>
      <c r="T32" s="7">
        <f t="shared" si="0"/>
        <v>22</v>
      </c>
      <c r="U32" s="7">
        <f t="shared" si="1"/>
        <v>0</v>
      </c>
    </row>
    <row r="33" spans="1:21" x14ac:dyDescent="0.25">
      <c r="A33" s="8">
        <v>40875</v>
      </c>
      <c r="B33" s="9" t="s">
        <v>0</v>
      </c>
      <c r="C33" s="9" t="s">
        <v>1</v>
      </c>
      <c r="D33" s="10">
        <v>5521</v>
      </c>
      <c r="E33" s="9" t="s">
        <v>28</v>
      </c>
      <c r="F33" s="11">
        <v>40668.440578703703</v>
      </c>
      <c r="G33" s="12">
        <v>0</v>
      </c>
      <c r="H33" s="12">
        <v>2</v>
      </c>
      <c r="I33" s="12">
        <v>20</v>
      </c>
      <c r="J33" s="12">
        <v>20</v>
      </c>
      <c r="K33" s="12">
        <v>0</v>
      </c>
      <c r="L33" s="33">
        <v>0</v>
      </c>
      <c r="M33" s="12">
        <v>0</v>
      </c>
      <c r="N33" s="12">
        <v>0</v>
      </c>
      <c r="O33" s="12">
        <v>57.24</v>
      </c>
      <c r="P33" s="12">
        <v>114.48</v>
      </c>
      <c r="Q33" s="12">
        <v>57.24</v>
      </c>
      <c r="R33" s="12">
        <v>160</v>
      </c>
      <c r="S33" s="13" t="s">
        <v>10</v>
      </c>
      <c r="T33" s="7">
        <f t="shared" si="0"/>
        <v>20</v>
      </c>
      <c r="U33" s="7">
        <f t="shared" si="1"/>
        <v>0</v>
      </c>
    </row>
    <row r="34" spans="1:21" x14ac:dyDescent="0.25">
      <c r="A34" s="14">
        <v>40928</v>
      </c>
      <c r="B34" s="15" t="s">
        <v>6</v>
      </c>
      <c r="C34" s="15" t="s">
        <v>1</v>
      </c>
      <c r="D34" s="16">
        <v>15113</v>
      </c>
      <c r="E34" s="15" t="s">
        <v>7</v>
      </c>
      <c r="F34" s="17">
        <v>40668.663472222222</v>
      </c>
      <c r="G34" s="18">
        <v>3</v>
      </c>
      <c r="H34" s="18">
        <v>3</v>
      </c>
      <c r="I34" s="18">
        <v>20</v>
      </c>
      <c r="J34" s="18">
        <v>17</v>
      </c>
      <c r="K34" s="18">
        <v>0</v>
      </c>
      <c r="L34" s="33">
        <v>3</v>
      </c>
      <c r="M34" s="18">
        <v>0</v>
      </c>
      <c r="N34" s="18">
        <v>0</v>
      </c>
      <c r="O34" s="18">
        <v>57.24</v>
      </c>
      <c r="P34" s="18">
        <v>171.71</v>
      </c>
      <c r="Q34" s="18">
        <v>57.24</v>
      </c>
      <c r="R34" s="18">
        <v>0</v>
      </c>
      <c r="S34" s="19" t="s">
        <v>10</v>
      </c>
      <c r="T34" s="7">
        <f t="shared" si="0"/>
        <v>20</v>
      </c>
      <c r="U34" s="7">
        <f t="shared" si="1"/>
        <v>0</v>
      </c>
    </row>
    <row r="35" spans="1:21" x14ac:dyDescent="0.25">
      <c r="A35" s="8">
        <v>40931</v>
      </c>
      <c r="B35" s="9" t="s">
        <v>0</v>
      </c>
      <c r="C35" s="9" t="s">
        <v>1</v>
      </c>
      <c r="D35" s="10">
        <v>5525</v>
      </c>
      <c r="E35" s="9" t="s">
        <v>28</v>
      </c>
      <c r="F35" s="11">
        <v>40668.672268518516</v>
      </c>
      <c r="G35" s="12">
        <v>0</v>
      </c>
      <c r="H35" s="12">
        <v>3</v>
      </c>
      <c r="I35" s="12">
        <v>17</v>
      </c>
      <c r="J35" s="12">
        <v>17</v>
      </c>
      <c r="K35" s="12">
        <v>0</v>
      </c>
      <c r="L35" s="33">
        <v>0</v>
      </c>
      <c r="M35" s="12">
        <v>0</v>
      </c>
      <c r="N35" s="12">
        <v>0</v>
      </c>
      <c r="O35" s="12">
        <v>57.24</v>
      </c>
      <c r="P35" s="12">
        <v>171.72</v>
      </c>
      <c r="Q35" s="12">
        <v>57.24</v>
      </c>
      <c r="R35" s="12">
        <v>240</v>
      </c>
      <c r="S35" s="13" t="s">
        <v>10</v>
      </c>
      <c r="T35" s="7">
        <f t="shared" si="0"/>
        <v>17</v>
      </c>
      <c r="U35" s="7">
        <f t="shared" si="1"/>
        <v>0</v>
      </c>
    </row>
    <row r="36" spans="1:21" x14ac:dyDescent="0.25">
      <c r="A36" s="14">
        <v>41001</v>
      </c>
      <c r="B36" s="15" t="s">
        <v>6</v>
      </c>
      <c r="C36" s="15" t="s">
        <v>1</v>
      </c>
      <c r="D36" s="16">
        <v>15112</v>
      </c>
      <c r="E36" s="15" t="s">
        <v>7</v>
      </c>
      <c r="F36" s="17">
        <v>40669.505532407406</v>
      </c>
      <c r="G36" s="18">
        <v>4</v>
      </c>
      <c r="H36" s="18">
        <v>4</v>
      </c>
      <c r="I36" s="18">
        <v>17</v>
      </c>
      <c r="J36" s="18">
        <v>13</v>
      </c>
      <c r="K36" s="18">
        <v>0</v>
      </c>
      <c r="L36" s="33">
        <v>0</v>
      </c>
      <c r="M36" s="18">
        <v>4</v>
      </c>
      <c r="N36" s="18">
        <v>0</v>
      </c>
      <c r="O36" s="18">
        <v>57.24</v>
      </c>
      <c r="P36" s="18">
        <v>228.94</v>
      </c>
      <c r="Q36" s="18">
        <v>57.24</v>
      </c>
      <c r="R36" s="18">
        <v>0</v>
      </c>
      <c r="S36" s="19" t="s">
        <v>3</v>
      </c>
      <c r="T36" s="7">
        <f t="shared" si="0"/>
        <v>17</v>
      </c>
      <c r="U36" s="7">
        <f t="shared" si="1"/>
        <v>0</v>
      </c>
    </row>
    <row r="37" spans="1:21" x14ac:dyDescent="0.25">
      <c r="A37" s="8">
        <v>41041</v>
      </c>
      <c r="B37" s="9" t="s">
        <v>6</v>
      </c>
      <c r="C37" s="9" t="s">
        <v>1</v>
      </c>
      <c r="D37" s="10">
        <v>15141</v>
      </c>
      <c r="E37" s="9" t="s">
        <v>7</v>
      </c>
      <c r="F37" s="11">
        <v>40669.51934027778</v>
      </c>
      <c r="G37" s="12">
        <v>2</v>
      </c>
      <c r="H37" s="12">
        <v>2</v>
      </c>
      <c r="I37" s="12">
        <v>17</v>
      </c>
      <c r="J37" s="12">
        <v>11</v>
      </c>
      <c r="K37" s="12">
        <v>2</v>
      </c>
      <c r="L37" s="33">
        <v>0</v>
      </c>
      <c r="M37" s="12">
        <v>4</v>
      </c>
      <c r="N37" s="12">
        <v>0</v>
      </c>
      <c r="O37" s="12">
        <v>57.24</v>
      </c>
      <c r="P37" s="12">
        <v>114.47</v>
      </c>
      <c r="Q37" s="12">
        <v>57.24</v>
      </c>
      <c r="R37" s="12">
        <v>0</v>
      </c>
      <c r="S37" s="13" t="s">
        <v>5</v>
      </c>
      <c r="T37" s="7">
        <f t="shared" si="0"/>
        <v>17</v>
      </c>
      <c r="U37" s="7">
        <f t="shared" si="1"/>
        <v>0</v>
      </c>
    </row>
    <row r="38" spans="1:21" x14ac:dyDescent="0.25">
      <c r="A38" s="14">
        <v>41122</v>
      </c>
      <c r="B38" s="15" t="s">
        <v>6</v>
      </c>
      <c r="C38" s="15" t="s">
        <v>1</v>
      </c>
      <c r="D38" s="16">
        <v>15197</v>
      </c>
      <c r="E38" s="15" t="s">
        <v>7</v>
      </c>
      <c r="F38" s="17">
        <v>40672.488067129627</v>
      </c>
      <c r="G38" s="18">
        <v>4</v>
      </c>
      <c r="H38" s="18">
        <v>4</v>
      </c>
      <c r="I38" s="18">
        <v>17</v>
      </c>
      <c r="J38" s="18">
        <v>7</v>
      </c>
      <c r="K38" s="18">
        <v>2</v>
      </c>
      <c r="L38" s="33">
        <v>0</v>
      </c>
      <c r="M38" s="18">
        <v>8</v>
      </c>
      <c r="N38" s="18">
        <v>0</v>
      </c>
      <c r="O38" s="18">
        <v>57.24</v>
      </c>
      <c r="P38" s="18">
        <v>228.94</v>
      </c>
      <c r="Q38" s="18">
        <v>57.24</v>
      </c>
      <c r="R38" s="18">
        <v>0</v>
      </c>
      <c r="S38" s="19" t="s">
        <v>3</v>
      </c>
      <c r="T38" s="7">
        <f t="shared" si="0"/>
        <v>17</v>
      </c>
      <c r="U38" s="7">
        <f t="shared" si="1"/>
        <v>0</v>
      </c>
    </row>
    <row r="39" spans="1:21" x14ac:dyDescent="0.25">
      <c r="A39" s="8">
        <v>41124</v>
      </c>
      <c r="B39" s="9" t="s">
        <v>0</v>
      </c>
      <c r="C39" s="9" t="s">
        <v>1</v>
      </c>
      <c r="D39" s="10">
        <v>2271</v>
      </c>
      <c r="E39" s="9" t="s">
        <v>29</v>
      </c>
      <c r="F39" s="11">
        <v>40672.48914351852</v>
      </c>
      <c r="G39" s="12">
        <v>0</v>
      </c>
      <c r="H39" s="12">
        <v>4</v>
      </c>
      <c r="I39" s="12">
        <v>13</v>
      </c>
      <c r="J39" s="12">
        <v>7</v>
      </c>
      <c r="K39" s="12">
        <v>2</v>
      </c>
      <c r="L39" s="33">
        <v>0</v>
      </c>
      <c r="M39" s="12">
        <v>4</v>
      </c>
      <c r="N39" s="12">
        <v>0</v>
      </c>
      <c r="O39" s="12">
        <v>57.24</v>
      </c>
      <c r="P39" s="12">
        <v>228.96</v>
      </c>
      <c r="Q39" s="12">
        <v>57.24</v>
      </c>
      <c r="R39" s="12">
        <v>320</v>
      </c>
      <c r="S39" s="13" t="s">
        <v>3</v>
      </c>
      <c r="T39" s="7">
        <f t="shared" si="0"/>
        <v>13</v>
      </c>
      <c r="U39" s="7">
        <f t="shared" si="1"/>
        <v>0</v>
      </c>
    </row>
    <row r="40" spans="1:21" x14ac:dyDescent="0.25">
      <c r="A40" s="14">
        <v>41366</v>
      </c>
      <c r="B40" s="15" t="s">
        <v>25</v>
      </c>
      <c r="C40" s="15" t="s">
        <v>1</v>
      </c>
      <c r="D40" s="18">
        <v>407</v>
      </c>
      <c r="E40" s="15" t="s">
        <v>30</v>
      </c>
      <c r="F40" s="17">
        <v>40674.67392361111</v>
      </c>
      <c r="G40" s="18">
        <v>2</v>
      </c>
      <c r="H40" s="18">
        <v>0</v>
      </c>
      <c r="I40" s="18">
        <v>15</v>
      </c>
      <c r="J40" s="18">
        <v>7</v>
      </c>
      <c r="K40" s="18">
        <v>2</v>
      </c>
      <c r="L40" s="33">
        <v>2</v>
      </c>
      <c r="M40" s="18">
        <v>4</v>
      </c>
      <c r="N40" s="18">
        <v>0</v>
      </c>
      <c r="O40" s="18">
        <v>57.24</v>
      </c>
      <c r="P40" s="18">
        <v>114.47</v>
      </c>
      <c r="Q40" s="18">
        <v>57.24</v>
      </c>
      <c r="R40" s="18">
        <v>0</v>
      </c>
      <c r="S40" s="19" t="s">
        <v>10</v>
      </c>
      <c r="T40" s="7">
        <f t="shared" si="0"/>
        <v>15</v>
      </c>
      <c r="U40" s="7">
        <f t="shared" si="1"/>
        <v>0</v>
      </c>
    </row>
    <row r="41" spans="1:21" x14ac:dyDescent="0.25">
      <c r="A41" s="8">
        <v>41373</v>
      </c>
      <c r="B41" s="9" t="s">
        <v>25</v>
      </c>
      <c r="C41" s="9" t="s">
        <v>1</v>
      </c>
      <c r="D41" s="12">
        <v>408</v>
      </c>
      <c r="E41" s="9" t="s">
        <v>31</v>
      </c>
      <c r="F41" s="11">
        <v>40674.733287037037</v>
      </c>
      <c r="G41" s="12">
        <v>3</v>
      </c>
      <c r="H41" s="12">
        <v>0</v>
      </c>
      <c r="I41" s="12">
        <v>18</v>
      </c>
      <c r="J41" s="12">
        <v>7</v>
      </c>
      <c r="K41" s="12">
        <v>2</v>
      </c>
      <c r="L41" s="33">
        <v>5</v>
      </c>
      <c r="M41" s="12">
        <v>4</v>
      </c>
      <c r="N41" s="12">
        <v>0</v>
      </c>
      <c r="O41" s="12">
        <v>57.24</v>
      </c>
      <c r="P41" s="12">
        <v>171.71</v>
      </c>
      <c r="Q41" s="12">
        <v>57.24</v>
      </c>
      <c r="R41" s="12">
        <v>0</v>
      </c>
      <c r="S41" s="13" t="s">
        <v>10</v>
      </c>
      <c r="T41" s="7">
        <f t="shared" si="0"/>
        <v>18</v>
      </c>
      <c r="U41" s="7">
        <f t="shared" si="1"/>
        <v>0</v>
      </c>
    </row>
    <row r="42" spans="1:21" x14ac:dyDescent="0.25">
      <c r="A42" s="14">
        <v>41379</v>
      </c>
      <c r="B42" s="15" t="s">
        <v>0</v>
      </c>
      <c r="C42" s="15" t="s">
        <v>1</v>
      </c>
      <c r="D42" s="16">
        <v>5564</v>
      </c>
      <c r="E42" s="15" t="s">
        <v>28</v>
      </c>
      <c r="F42" s="17">
        <v>40674.736493055556</v>
      </c>
      <c r="G42" s="18">
        <v>0</v>
      </c>
      <c r="H42" s="18">
        <v>2</v>
      </c>
      <c r="I42" s="18">
        <v>16</v>
      </c>
      <c r="J42" s="18">
        <v>7</v>
      </c>
      <c r="K42" s="18">
        <v>2</v>
      </c>
      <c r="L42" s="33">
        <v>3</v>
      </c>
      <c r="M42" s="18">
        <v>4</v>
      </c>
      <c r="N42" s="18">
        <v>0</v>
      </c>
      <c r="O42" s="18">
        <v>57.24</v>
      </c>
      <c r="P42" s="18">
        <v>114.48</v>
      </c>
      <c r="Q42" s="18">
        <v>57.24</v>
      </c>
      <c r="R42" s="18">
        <v>160</v>
      </c>
      <c r="S42" s="19" t="s">
        <v>10</v>
      </c>
      <c r="T42" s="7">
        <f t="shared" si="0"/>
        <v>16</v>
      </c>
      <c r="U42" s="7">
        <f t="shared" si="1"/>
        <v>0</v>
      </c>
    </row>
    <row r="43" spans="1:21" x14ac:dyDescent="0.25">
      <c r="A43" s="8">
        <v>41381</v>
      </c>
      <c r="B43" s="9" t="s">
        <v>20</v>
      </c>
      <c r="C43" s="9" t="s">
        <v>1</v>
      </c>
      <c r="D43" s="12">
        <v>5564</v>
      </c>
      <c r="E43" s="9" t="s">
        <v>32</v>
      </c>
      <c r="F43" s="11">
        <v>40674.740081018521</v>
      </c>
      <c r="G43" s="12">
        <v>2</v>
      </c>
      <c r="H43" s="12">
        <v>0</v>
      </c>
      <c r="I43" s="12">
        <v>18</v>
      </c>
      <c r="J43" s="12">
        <v>7</v>
      </c>
      <c r="K43" s="12">
        <v>2</v>
      </c>
      <c r="L43" s="33">
        <v>5</v>
      </c>
      <c r="M43" s="12">
        <v>4</v>
      </c>
      <c r="N43" s="12">
        <v>0</v>
      </c>
      <c r="O43" s="12">
        <v>57.24</v>
      </c>
      <c r="P43" s="12">
        <v>114.47</v>
      </c>
      <c r="Q43" s="12">
        <v>57.24</v>
      </c>
      <c r="R43" s="12">
        <v>160</v>
      </c>
      <c r="S43" s="13" t="s">
        <v>10</v>
      </c>
      <c r="T43" s="7">
        <f t="shared" si="0"/>
        <v>18</v>
      </c>
      <c r="U43" s="7">
        <f t="shared" si="1"/>
        <v>0</v>
      </c>
    </row>
    <row r="44" spans="1:21" x14ac:dyDescent="0.25">
      <c r="A44" s="14">
        <v>41382</v>
      </c>
      <c r="B44" s="15" t="s">
        <v>0</v>
      </c>
      <c r="C44" s="15" t="s">
        <v>1</v>
      </c>
      <c r="D44" s="16">
        <v>5565</v>
      </c>
      <c r="E44" s="15" t="s">
        <v>28</v>
      </c>
      <c r="F44" s="17">
        <v>40674.742349537039</v>
      </c>
      <c r="G44" s="18">
        <v>0</v>
      </c>
      <c r="H44" s="18">
        <v>3</v>
      </c>
      <c r="I44" s="18">
        <v>15</v>
      </c>
      <c r="J44" s="18">
        <v>7</v>
      </c>
      <c r="K44" s="18">
        <v>2</v>
      </c>
      <c r="L44" s="33">
        <v>2</v>
      </c>
      <c r="M44" s="18">
        <v>4</v>
      </c>
      <c r="N44" s="18">
        <v>0</v>
      </c>
      <c r="O44" s="18">
        <v>57.24</v>
      </c>
      <c r="P44" s="18">
        <v>171.72</v>
      </c>
      <c r="Q44" s="18">
        <v>57.24</v>
      </c>
      <c r="R44" s="18">
        <v>270</v>
      </c>
      <c r="S44" s="19" t="s">
        <v>10</v>
      </c>
      <c r="T44" s="7">
        <f t="shared" si="0"/>
        <v>15</v>
      </c>
      <c r="U44" s="7">
        <f t="shared" si="1"/>
        <v>0</v>
      </c>
    </row>
    <row r="45" spans="1:21" x14ac:dyDescent="0.25">
      <c r="A45" s="8">
        <v>41385</v>
      </c>
      <c r="B45" s="9" t="s">
        <v>0</v>
      </c>
      <c r="C45" s="9" t="s">
        <v>1</v>
      </c>
      <c r="D45" s="10">
        <v>5566</v>
      </c>
      <c r="E45" s="9" t="s">
        <v>28</v>
      </c>
      <c r="F45" s="11">
        <v>40674.744363425925</v>
      </c>
      <c r="G45" s="12">
        <v>0</v>
      </c>
      <c r="H45" s="12">
        <v>2</v>
      </c>
      <c r="I45" s="12">
        <v>13</v>
      </c>
      <c r="J45" s="12">
        <v>7</v>
      </c>
      <c r="K45" s="12">
        <v>2</v>
      </c>
      <c r="L45" s="33">
        <v>0</v>
      </c>
      <c r="M45" s="12">
        <v>4</v>
      </c>
      <c r="N45" s="12">
        <v>0</v>
      </c>
      <c r="O45" s="12">
        <v>57.24</v>
      </c>
      <c r="P45" s="12">
        <v>114.48</v>
      </c>
      <c r="Q45" s="12">
        <v>57.24</v>
      </c>
      <c r="R45" s="12">
        <v>180</v>
      </c>
      <c r="S45" s="13" t="s">
        <v>10</v>
      </c>
      <c r="T45" s="7">
        <f t="shared" si="0"/>
        <v>13</v>
      </c>
      <c r="U45" s="7">
        <f t="shared" si="1"/>
        <v>0</v>
      </c>
    </row>
    <row r="46" spans="1:21" x14ac:dyDescent="0.25">
      <c r="A46" s="14">
        <v>41428</v>
      </c>
      <c r="B46" s="15" t="s">
        <v>20</v>
      </c>
      <c r="C46" s="15" t="s">
        <v>1</v>
      </c>
      <c r="D46" s="18">
        <v>5566</v>
      </c>
      <c r="E46" s="15" t="s">
        <v>33</v>
      </c>
      <c r="F46" s="17">
        <v>40675.499050925922</v>
      </c>
      <c r="G46" s="18">
        <v>2</v>
      </c>
      <c r="H46" s="18">
        <v>0</v>
      </c>
      <c r="I46" s="18">
        <v>15</v>
      </c>
      <c r="J46" s="18">
        <v>7</v>
      </c>
      <c r="K46" s="18">
        <v>2</v>
      </c>
      <c r="L46" s="33">
        <v>2</v>
      </c>
      <c r="M46" s="18">
        <v>4</v>
      </c>
      <c r="N46" s="18">
        <v>0</v>
      </c>
      <c r="O46" s="18">
        <v>57.24</v>
      </c>
      <c r="P46" s="18">
        <v>114.47</v>
      </c>
      <c r="Q46" s="18">
        <v>57.24</v>
      </c>
      <c r="R46" s="18">
        <v>180</v>
      </c>
      <c r="S46" s="19" t="s">
        <v>10</v>
      </c>
      <c r="T46" s="7">
        <f t="shared" si="0"/>
        <v>15</v>
      </c>
      <c r="U46" s="7">
        <f t="shared" si="1"/>
        <v>0</v>
      </c>
    </row>
    <row r="47" spans="1:21" x14ac:dyDescent="0.25">
      <c r="A47" s="8">
        <v>41429</v>
      </c>
      <c r="B47" s="9" t="s">
        <v>20</v>
      </c>
      <c r="C47" s="9" t="s">
        <v>1</v>
      </c>
      <c r="D47" s="12">
        <v>5565</v>
      </c>
      <c r="E47" s="9" t="s">
        <v>34</v>
      </c>
      <c r="F47" s="11">
        <v>40675.499722222223</v>
      </c>
      <c r="G47" s="12">
        <v>3</v>
      </c>
      <c r="H47" s="12">
        <v>0</v>
      </c>
      <c r="I47" s="12">
        <v>18</v>
      </c>
      <c r="J47" s="12">
        <v>7</v>
      </c>
      <c r="K47" s="12">
        <v>2</v>
      </c>
      <c r="L47" s="33">
        <v>5</v>
      </c>
      <c r="M47" s="12">
        <v>4</v>
      </c>
      <c r="N47" s="12">
        <v>0</v>
      </c>
      <c r="O47" s="12">
        <v>57.24</v>
      </c>
      <c r="P47" s="12">
        <v>171.71</v>
      </c>
      <c r="Q47" s="12">
        <v>57.24</v>
      </c>
      <c r="R47" s="12">
        <v>270</v>
      </c>
      <c r="S47" s="13" t="s">
        <v>10</v>
      </c>
      <c r="T47" s="7">
        <f t="shared" si="0"/>
        <v>18</v>
      </c>
      <c r="U47" s="7">
        <f t="shared" si="1"/>
        <v>0</v>
      </c>
    </row>
    <row r="48" spans="1:21" x14ac:dyDescent="0.25">
      <c r="A48" s="14">
        <v>41433</v>
      </c>
      <c r="B48" s="15" t="s">
        <v>0</v>
      </c>
      <c r="C48" s="15" t="s">
        <v>1</v>
      </c>
      <c r="D48" s="16">
        <v>5570</v>
      </c>
      <c r="E48" s="15" t="s">
        <v>28</v>
      </c>
      <c r="F48" s="17">
        <v>40675.504918981482</v>
      </c>
      <c r="G48" s="18">
        <v>0</v>
      </c>
      <c r="H48" s="18">
        <v>2</v>
      </c>
      <c r="I48" s="18">
        <v>16</v>
      </c>
      <c r="J48" s="18">
        <v>7</v>
      </c>
      <c r="K48" s="18">
        <v>2</v>
      </c>
      <c r="L48" s="33">
        <v>3</v>
      </c>
      <c r="M48" s="18">
        <v>4</v>
      </c>
      <c r="N48" s="18">
        <v>0</v>
      </c>
      <c r="O48" s="18">
        <v>57.24</v>
      </c>
      <c r="P48" s="18">
        <v>114.48</v>
      </c>
      <c r="Q48" s="18">
        <v>57.24</v>
      </c>
      <c r="R48" s="18">
        <v>160</v>
      </c>
      <c r="S48" s="19" t="s">
        <v>10</v>
      </c>
      <c r="T48" s="7">
        <f t="shared" si="0"/>
        <v>16</v>
      </c>
      <c r="U48" s="7">
        <f t="shared" si="1"/>
        <v>0</v>
      </c>
    </row>
    <row r="49" spans="1:22" x14ac:dyDescent="0.25">
      <c r="A49" s="8">
        <v>41435</v>
      </c>
      <c r="B49" s="9" t="s">
        <v>0</v>
      </c>
      <c r="C49" s="9" t="s">
        <v>1</v>
      </c>
      <c r="D49" s="10">
        <v>5571</v>
      </c>
      <c r="E49" s="9" t="s">
        <v>28</v>
      </c>
      <c r="F49" s="11">
        <v>40675.505925925929</v>
      </c>
      <c r="G49" s="12">
        <v>0</v>
      </c>
      <c r="H49" s="12">
        <v>3</v>
      </c>
      <c r="I49" s="12">
        <v>13</v>
      </c>
      <c r="J49" s="12">
        <v>7</v>
      </c>
      <c r="K49" s="12">
        <v>2</v>
      </c>
      <c r="L49" s="33">
        <v>0</v>
      </c>
      <c r="M49" s="12">
        <v>4</v>
      </c>
      <c r="N49" s="12">
        <v>0</v>
      </c>
      <c r="O49" s="12">
        <v>57.24</v>
      </c>
      <c r="P49" s="12">
        <v>171.72</v>
      </c>
      <c r="Q49" s="12">
        <v>57.24</v>
      </c>
      <c r="R49" s="12">
        <v>240</v>
      </c>
      <c r="S49" s="13" t="s">
        <v>10</v>
      </c>
      <c r="T49" s="7">
        <f t="shared" si="0"/>
        <v>13</v>
      </c>
      <c r="U49" s="7">
        <f t="shared" si="1"/>
        <v>0</v>
      </c>
    </row>
    <row r="50" spans="1:22" s="35" customFormat="1" x14ac:dyDescent="0.25">
      <c r="A50" s="36">
        <v>41769</v>
      </c>
      <c r="B50" s="37" t="s">
        <v>20</v>
      </c>
      <c r="C50" s="37" t="s">
        <v>1</v>
      </c>
      <c r="D50" s="33">
        <v>39696</v>
      </c>
      <c r="E50" s="37" t="s">
        <v>35</v>
      </c>
      <c r="F50" s="38">
        <v>40679.725636574076</v>
      </c>
      <c r="G50" s="33">
        <v>0</v>
      </c>
      <c r="H50" s="33">
        <v>3</v>
      </c>
      <c r="I50" s="33">
        <v>10</v>
      </c>
      <c r="J50" s="33">
        <v>7</v>
      </c>
      <c r="K50" s="33">
        <v>2</v>
      </c>
      <c r="L50" s="33">
        <v>3</v>
      </c>
      <c r="M50" s="33">
        <v>4</v>
      </c>
      <c r="N50" s="33">
        <v>0</v>
      </c>
      <c r="O50" s="33">
        <v>57.24</v>
      </c>
      <c r="P50" s="33">
        <v>572.36</v>
      </c>
      <c r="Q50" s="33">
        <v>57.24</v>
      </c>
      <c r="R50" s="33">
        <v>0</v>
      </c>
      <c r="S50" s="39" t="s">
        <v>10</v>
      </c>
      <c r="T50" s="35">
        <f t="shared" si="0"/>
        <v>16</v>
      </c>
      <c r="U50" s="35">
        <f t="shared" si="1"/>
        <v>6</v>
      </c>
      <c r="V50" s="35" t="str">
        <f>CONCATENATE("UPDATE kardex set kar_stock=kar_stock+6 where kar_codigo=",A50,";")</f>
        <v>UPDATE kardex set kar_stock=kar_stock+6 where kar_codigo=41769;</v>
      </c>
    </row>
    <row r="51" spans="1:22" x14ac:dyDescent="0.25">
      <c r="A51" s="8">
        <v>47479</v>
      </c>
      <c r="B51" s="9" t="s">
        <v>0</v>
      </c>
      <c r="C51" s="9" t="s">
        <v>1</v>
      </c>
      <c r="D51" s="10">
        <v>23335</v>
      </c>
      <c r="E51" s="9" t="s">
        <v>36</v>
      </c>
      <c r="F51" s="11">
        <v>40738.638240740744</v>
      </c>
      <c r="G51" s="12">
        <v>0</v>
      </c>
      <c r="H51" s="12">
        <v>1</v>
      </c>
      <c r="I51" s="12">
        <v>9</v>
      </c>
      <c r="J51" s="12">
        <v>6</v>
      </c>
      <c r="K51" s="12">
        <v>2</v>
      </c>
      <c r="L51" s="33">
        <v>3</v>
      </c>
      <c r="M51" s="12">
        <v>4</v>
      </c>
      <c r="N51" s="12">
        <v>0</v>
      </c>
      <c r="O51" s="12">
        <v>57.24</v>
      </c>
      <c r="P51" s="12">
        <v>57.24</v>
      </c>
      <c r="Q51" s="12">
        <v>57.24</v>
      </c>
      <c r="R51" s="12">
        <v>80</v>
      </c>
      <c r="S51" s="13" t="s">
        <v>15</v>
      </c>
      <c r="T51" s="7">
        <f t="shared" si="0"/>
        <v>15</v>
      </c>
      <c r="U51" s="7">
        <f t="shared" si="1"/>
        <v>6</v>
      </c>
      <c r="V51" s="35" t="str">
        <f t="shared" ref="V51:V56" si="2">CONCATENATE("UPDATE kardex set kar_stock=kar_stock+6 where kar_codigo=",A51,";")</f>
        <v>UPDATE kardex set kar_stock=kar_stock+6 where kar_codigo=47479;</v>
      </c>
    </row>
    <row r="52" spans="1:22" x14ac:dyDescent="0.25">
      <c r="A52" s="14">
        <v>50520</v>
      </c>
      <c r="B52" s="15" t="s">
        <v>6</v>
      </c>
      <c r="C52" s="15" t="s">
        <v>1</v>
      </c>
      <c r="D52" s="16">
        <v>18848</v>
      </c>
      <c r="E52" s="15" t="s">
        <v>7</v>
      </c>
      <c r="F52" s="17">
        <v>40765.662870370368</v>
      </c>
      <c r="G52" s="18">
        <v>1</v>
      </c>
      <c r="H52" s="18">
        <v>1</v>
      </c>
      <c r="I52" s="18">
        <v>9</v>
      </c>
      <c r="J52" s="18">
        <v>5</v>
      </c>
      <c r="K52" s="18">
        <v>2</v>
      </c>
      <c r="L52" s="33">
        <v>4</v>
      </c>
      <c r="M52" s="18">
        <v>4</v>
      </c>
      <c r="N52" s="18">
        <v>0</v>
      </c>
      <c r="O52" s="18">
        <v>57.24</v>
      </c>
      <c r="P52" s="18">
        <v>57.24</v>
      </c>
      <c r="Q52" s="18">
        <v>57.24</v>
      </c>
      <c r="R52" s="18">
        <v>0</v>
      </c>
      <c r="S52" s="19" t="s">
        <v>10</v>
      </c>
      <c r="T52" s="7">
        <f t="shared" si="0"/>
        <v>15</v>
      </c>
      <c r="U52" s="7">
        <f t="shared" si="1"/>
        <v>6</v>
      </c>
      <c r="V52" s="35" t="str">
        <f t="shared" si="2"/>
        <v>UPDATE kardex set kar_stock=kar_stock+6 where kar_codigo=50520;</v>
      </c>
    </row>
    <row r="53" spans="1:22" x14ac:dyDescent="0.25">
      <c r="A53" s="8">
        <v>54022</v>
      </c>
      <c r="B53" s="9" t="s">
        <v>0</v>
      </c>
      <c r="C53" s="9" t="s">
        <v>1</v>
      </c>
      <c r="D53" s="10">
        <v>24785</v>
      </c>
      <c r="E53" s="9" t="s">
        <v>37</v>
      </c>
      <c r="F53" s="11">
        <v>40805.730231481481</v>
      </c>
      <c r="G53" s="12">
        <v>0</v>
      </c>
      <c r="H53" s="12">
        <v>1</v>
      </c>
      <c r="I53" s="12">
        <v>8</v>
      </c>
      <c r="J53" s="12">
        <v>5</v>
      </c>
      <c r="K53" s="12">
        <v>1</v>
      </c>
      <c r="L53" s="33">
        <v>4</v>
      </c>
      <c r="M53" s="12">
        <v>4</v>
      </c>
      <c r="N53" s="12">
        <v>0</v>
      </c>
      <c r="O53" s="12">
        <v>57.24</v>
      </c>
      <c r="P53" s="12">
        <v>57.24</v>
      </c>
      <c r="Q53" s="12">
        <v>57.24</v>
      </c>
      <c r="R53" s="12">
        <v>90</v>
      </c>
      <c r="S53" s="13" t="s">
        <v>5</v>
      </c>
      <c r="T53" s="7">
        <f t="shared" si="0"/>
        <v>14</v>
      </c>
      <c r="U53" s="7">
        <f t="shared" si="1"/>
        <v>6</v>
      </c>
      <c r="V53" s="35" t="str">
        <f t="shared" si="2"/>
        <v>UPDATE kardex set kar_stock=kar_stock+6 where kar_codigo=54022;</v>
      </c>
    </row>
    <row r="54" spans="1:22" x14ac:dyDescent="0.25">
      <c r="A54" s="14">
        <v>54037</v>
      </c>
      <c r="B54" s="15" t="s">
        <v>20</v>
      </c>
      <c r="C54" s="15" t="s">
        <v>1</v>
      </c>
      <c r="D54" s="18">
        <v>24785</v>
      </c>
      <c r="E54" s="15" t="s">
        <v>38</v>
      </c>
      <c r="F54" s="17">
        <v>40805.741550925923</v>
      </c>
      <c r="G54" s="18">
        <v>1</v>
      </c>
      <c r="H54" s="18">
        <v>0</v>
      </c>
      <c r="I54" s="18">
        <v>9</v>
      </c>
      <c r="J54" s="18">
        <v>5</v>
      </c>
      <c r="K54" s="18">
        <v>2</v>
      </c>
      <c r="L54" s="33">
        <v>4</v>
      </c>
      <c r="M54" s="18">
        <v>4</v>
      </c>
      <c r="N54" s="18">
        <v>0</v>
      </c>
      <c r="O54" s="18">
        <v>57.24</v>
      </c>
      <c r="P54" s="18">
        <v>57.24</v>
      </c>
      <c r="Q54" s="18">
        <v>57.24</v>
      </c>
      <c r="R54" s="18">
        <v>90</v>
      </c>
      <c r="S54" s="19" t="s">
        <v>5</v>
      </c>
      <c r="T54" s="7">
        <f t="shared" si="0"/>
        <v>15</v>
      </c>
      <c r="U54" s="7">
        <f t="shared" si="1"/>
        <v>6</v>
      </c>
      <c r="V54" s="35" t="str">
        <f t="shared" si="2"/>
        <v>UPDATE kardex set kar_stock=kar_stock+6 where kar_codigo=54037;</v>
      </c>
    </row>
    <row r="55" spans="1:22" x14ac:dyDescent="0.25">
      <c r="A55" s="8">
        <v>54055</v>
      </c>
      <c r="B55" s="9" t="s">
        <v>0</v>
      </c>
      <c r="C55" s="9" t="s">
        <v>1</v>
      </c>
      <c r="D55" s="10">
        <v>24789</v>
      </c>
      <c r="E55" s="9" t="s">
        <v>37</v>
      </c>
      <c r="F55" s="11">
        <v>40805.745613425926</v>
      </c>
      <c r="G55" s="12">
        <v>0</v>
      </c>
      <c r="H55" s="12">
        <v>1</v>
      </c>
      <c r="I55" s="12">
        <v>8</v>
      </c>
      <c r="J55" s="12">
        <v>5</v>
      </c>
      <c r="K55" s="12">
        <v>1</v>
      </c>
      <c r="L55" s="33">
        <v>4</v>
      </c>
      <c r="M55" s="12">
        <v>4</v>
      </c>
      <c r="N55" s="12">
        <v>0</v>
      </c>
      <c r="O55" s="12">
        <v>57.24</v>
      </c>
      <c r="P55" s="12">
        <v>57.24</v>
      </c>
      <c r="Q55" s="12">
        <v>57.24</v>
      </c>
      <c r="R55" s="12">
        <v>90</v>
      </c>
      <c r="S55" s="13" t="s">
        <v>5</v>
      </c>
      <c r="T55" s="7">
        <f t="shared" si="0"/>
        <v>14</v>
      </c>
      <c r="U55" s="7">
        <f t="shared" si="1"/>
        <v>6</v>
      </c>
      <c r="V55" s="35" t="str">
        <f t="shared" si="2"/>
        <v>UPDATE kardex set kar_stock=kar_stock+6 where kar_codigo=54055;</v>
      </c>
    </row>
    <row r="56" spans="1:22" ht="15.75" thickBot="1" x14ac:dyDescent="0.3">
      <c r="A56" s="21">
        <v>55587</v>
      </c>
      <c r="B56" s="22" t="s">
        <v>0</v>
      </c>
      <c r="C56" s="22" t="s">
        <v>1</v>
      </c>
      <c r="D56" s="23">
        <v>4180</v>
      </c>
      <c r="E56" s="22" t="s">
        <v>39</v>
      </c>
      <c r="F56" s="24">
        <v>40819.523506944446</v>
      </c>
      <c r="G56" s="25">
        <v>0</v>
      </c>
      <c r="H56" s="25">
        <v>1</v>
      </c>
      <c r="I56" s="25">
        <v>7</v>
      </c>
      <c r="J56" s="25">
        <v>5</v>
      </c>
      <c r="K56" s="25">
        <v>1</v>
      </c>
      <c r="L56" s="34">
        <v>4</v>
      </c>
      <c r="M56" s="25">
        <v>3</v>
      </c>
      <c r="N56" s="25">
        <v>0</v>
      </c>
      <c r="O56" s="25">
        <v>57.24</v>
      </c>
      <c r="P56" s="25">
        <v>57.24</v>
      </c>
      <c r="Q56" s="25">
        <v>57.24</v>
      </c>
      <c r="R56" s="25">
        <v>80</v>
      </c>
      <c r="S56" s="26" t="s">
        <v>3</v>
      </c>
      <c r="T56" s="7">
        <f t="shared" si="0"/>
        <v>13</v>
      </c>
      <c r="U56" s="7">
        <f t="shared" si="1"/>
        <v>6</v>
      </c>
      <c r="V56" s="35" t="str">
        <f t="shared" si="2"/>
        <v>UPDATE kardex set kar_stock=kar_stock+6 where kar_codigo=55587;</v>
      </c>
    </row>
  </sheetData>
  <hyperlinks>
    <hyperlink ref="A2" r:id="rId1" display="http://recordq.com/DIP/kardex_listadodetalle.php?recordID=24487"/>
    <hyperlink ref="D2" r:id="rId2" tooltip="Ver factura" display="http://recordq.com/DIP/detalle_factura_isk.php?codigo=2126"/>
    <hyperlink ref="A3" r:id="rId3" display="http://recordq.com/DIP/kardex_listadodetalle.php?recordID=24730"/>
    <hyperlink ref="D3" r:id="rId4" tooltip="Ver factura" display="http://recordq.com/DIP/detalle_factura_isk.php?codigo=17744"/>
    <hyperlink ref="A4" r:id="rId5" display="http://recordq.com/DIP/kardex_listadodetalle.php?recordID=25473"/>
    <hyperlink ref="D4" r:id="rId6" tooltip="Ver orden de despacho" display="http://recordq.com/DIP/ver_orden.php?codigo=8063"/>
    <hyperlink ref="A5" r:id="rId7" display="http://recordq.com/DIP/kardex_listadodetalle.php?recordID=26756"/>
    <hyperlink ref="D5" r:id="rId8" tooltip="Ver factura" display="http://recordq.com/DIP/detalle_factura_isk.php?codigo=18228"/>
    <hyperlink ref="A6" r:id="rId9" display="http://recordq.com/DIP/kardex_listadodetalle.php?recordID=27111"/>
    <hyperlink ref="D6" r:id="rId10" tooltip="Ver factura" display="http://recordq.com/DIP/detalle_factura_isk.php?codigo=2146"/>
    <hyperlink ref="A7" r:id="rId11" display="http://recordq.com/DIP/kardex_listadodetalle.php?recordID=27246"/>
    <hyperlink ref="D7" r:id="rId12" tooltip="Ver factura" display="http://recordq.com/DIP/detalle_factura_isk.php?codigo=4342"/>
    <hyperlink ref="A8" r:id="rId13" display="http://recordq.com/DIP/kardex_listadodetalle.php?recordID=27343"/>
    <hyperlink ref="D8" r:id="rId14" tooltip="Ver orden de despacho" display="http://recordq.com/DIP/ver_orden.php?codigo=8892"/>
    <hyperlink ref="A9" r:id="rId15" display="http://recordq.com/DIP/kardex_listadodetalle.php?recordID=27527"/>
    <hyperlink ref="D9" r:id="rId16" tooltip="Ver orden de despacho" display="http://recordq.com/DIP/ver_orden.php?codigo=8965"/>
    <hyperlink ref="A10" r:id="rId17" display="http://recordq.com/DIP/kardex_listadodetalle.php?recordID=29765"/>
    <hyperlink ref="D10" r:id="rId18" tooltip="Ver orden de despacho" display="http://recordq.com/DIP/ver_orden.php?codigo=9988"/>
    <hyperlink ref="A11" r:id="rId19" display="http://recordq.com/DIP/kardex_listadodetalle.php?recordID=30172"/>
    <hyperlink ref="D11" r:id="rId20" tooltip="Ver factura" display="http://recordq.com/DIP/detalle_factura_isk.php?codigo=2175"/>
    <hyperlink ref="A12" r:id="rId21" display="http://recordq.com/DIP/kardex_listadodetalle.php?recordID=30825"/>
    <hyperlink ref="D12" r:id="rId22" tooltip="Ver factura" display="http://recordq.com/DIP/detalle_factura_isk.php?codigo=2188"/>
    <hyperlink ref="A13" r:id="rId23" display="http://recordq.com/DIP/kardex_listadodetalle.php?recordID=30948"/>
    <hyperlink ref="D13" r:id="rId24" tooltip="Ver orden de despacho" display="http://recordq.com/DIP/ver_orden.php?codigo=10583"/>
    <hyperlink ref="A14" r:id="rId25" display="http://recordq.com/DIP/kardex_listadodetalle.php?recordID=30975"/>
    <hyperlink ref="D14" r:id="rId26" tooltip="Ver factura" display="http://recordq.com/DIP/detalle_factura_isk.php?codigo=2190"/>
    <hyperlink ref="A15" r:id="rId27" display="http://recordq.com/DIP/kardex_listadodetalle.php?recordID=31074"/>
    <hyperlink ref="D15" r:id="rId28" tooltip="Ver factura" display="http://recordq.com/DIP/detalle_factura_isk.php?codigo=19256"/>
    <hyperlink ref="A16" r:id="rId29" display="http://recordq.com/DIP/kardex_listadodetalle.php?recordID=31316"/>
    <hyperlink ref="D16" r:id="rId30" tooltip="Ver factura" display="http://recordq.com/DIP/detalle_factura_isk.php?codigo=4766"/>
    <hyperlink ref="A17" r:id="rId31" display="http://recordq.com/DIP/kardex_listadodetalle.php?recordID=31486"/>
    <hyperlink ref="D17" r:id="rId32" tooltip="Ver orden de despacho" display="http://recordq.com/DIP/ver_orden.php?codigo=10821"/>
    <hyperlink ref="A18" r:id="rId33" display="http://recordq.com/DIP/kardex_listadodetalle.php?recordID=35029"/>
    <hyperlink ref="D18" r:id="rId34" tooltip="Ver factura" display="http://recordq.com/DIP/detalle_factura_isk.php?codigo=20232"/>
    <hyperlink ref="A19" r:id="rId35" display="http://recordq.com/DIP/kardex_listadodetalle.php?recordID=35229"/>
    <hyperlink ref="D19" r:id="rId36" tooltip="Ver factura" display="http://recordq.com/DIP/detalle_factura_isk.php?codigo=20275"/>
    <hyperlink ref="A20" r:id="rId37" display="http://recordq.com/DIP/kardex_listadodetalle.php?recordID=37547"/>
    <hyperlink ref="D20" r:id="rId38" tooltip="Ver factura" display="http://recordq.com/DIP/detalle_factura_isk.php?codigo=20916"/>
    <hyperlink ref="A21" r:id="rId39" display="http://recordq.com/DIP/kardex_listadodetalle.php?recordID=37571"/>
    <hyperlink ref="D21" r:id="rId40" tooltip="Ver orden de despacho" display="http://recordq.com/DIP/ver_orden.php?codigo=13538"/>
    <hyperlink ref="A22" r:id="rId41" display="http://recordq.com/DIP/kardex_listadodetalle.php?recordID=37975"/>
    <hyperlink ref="D22" r:id="rId42" tooltip="Ver factura" display="http://recordq.com/DIP/detalle_factura_isk.php?codigo=2239"/>
    <hyperlink ref="A23" r:id="rId43" display="http://recordq.com/DIP/kardex_listadodetalle.php?recordID=38731"/>
    <hyperlink ref="D23" r:id="rId44" tooltip="Ver orden de despacho" display="http://recordq.com/DIP/ver_orden.php?codigo=14040"/>
    <hyperlink ref="A24" r:id="rId45" display="http://recordq.com/DIP/kardex_listadodetalle.php?recordID=38816"/>
    <hyperlink ref="D24" r:id="rId46" tooltip="Ver orden de despacho" display="http://recordq.com/DIP/ver_orden.php?codigo=14033"/>
    <hyperlink ref="A25" r:id="rId47" display="http://recordq.com/DIP/kardex_listadodetalle.php?recordID=38972"/>
    <hyperlink ref="D25" r:id="rId48" tooltip="Ver factura" display="http://recordq.com/DIP/detalle_factura_isk.php?codigo=2248"/>
    <hyperlink ref="A26" r:id="rId49" display="http://recordq.com/DIP/kardex_listadodetalle.php?recordID=38992"/>
    <hyperlink ref="A27" r:id="rId50" display="http://recordq.com/DIP/kardex_listadodetalle.php?recordID=38999"/>
    <hyperlink ref="D27" r:id="rId51" tooltip="Ver factura" display="http://recordq.com/DIP/detalle_factura_isk.php?codigo=2249"/>
    <hyperlink ref="A28" r:id="rId52" display="http://recordq.com/DIP/kardex_listadodetalle.php?recordID=39013"/>
    <hyperlink ref="D28" r:id="rId53" tooltip="Ver factura" display="http://recordq.com/DIP/detalle_factura_isk.php?codigo=21343"/>
    <hyperlink ref="A29" r:id="rId54" display="http://recordq.com/DIP/kardex_listadodetalle.php?recordID=40071"/>
    <hyperlink ref="D29" r:id="rId55" tooltip="Ver factura" display="http://recordq.com/DIP/detalle_factura_isk.php?codigo=21648"/>
    <hyperlink ref="A30" r:id="rId56" display="http://recordq.com/DIP/kardex_listadodetalle.php?recordID=40621"/>
    <hyperlink ref="D30" r:id="rId57" tooltip="Ver orden de despacho" display="http://recordq.com/DIP/ver_orden.php?codigo=14920"/>
    <hyperlink ref="A31" r:id="rId58" display="http://recordq.com/DIP/kardex_listadodetalle.php?recordID=40623"/>
    <hyperlink ref="D31" r:id="rId59" tooltip="Ver factura" display="http://recordq.com/DIP/detalle_factura_isk.php?codigo=21766"/>
    <hyperlink ref="A32" r:id="rId60" display="http://recordq.com/DIP/kardex_listadodetalle.php?recordID=40693"/>
    <hyperlink ref="A33" r:id="rId61" display="http://recordq.com/DIP/kardex_listadodetalle.php?recordID=40875"/>
    <hyperlink ref="D33" r:id="rId62" tooltip="Ver factura" display="http://recordq.com/DIP/detalle_factura_isk.php?codigo=5521"/>
    <hyperlink ref="A34" r:id="rId63" display="http://recordq.com/DIP/kardex_listadodetalle.php?recordID=40928"/>
    <hyperlink ref="D34" r:id="rId64" tooltip="Ver orden de despacho" display="http://recordq.com/DIP/ver_orden.php?codigo=15113"/>
    <hyperlink ref="A35" r:id="rId65" display="http://recordq.com/DIP/kardex_listadodetalle.php?recordID=40931"/>
    <hyperlink ref="D35" r:id="rId66" tooltip="Ver factura" display="http://recordq.com/DIP/detalle_factura_isk.php?codigo=5525"/>
    <hyperlink ref="A36" r:id="rId67" display="http://recordq.com/DIP/kardex_listadodetalle.php?recordID=41001"/>
    <hyperlink ref="D36" r:id="rId68" tooltip="Ver orden de despacho" display="http://recordq.com/DIP/ver_orden.php?codigo=15112"/>
    <hyperlink ref="A37" r:id="rId69" display="http://recordq.com/DIP/kardex_listadodetalle.php?recordID=41041"/>
    <hyperlink ref="D37" r:id="rId70" tooltip="Ver orden de despacho" display="http://recordq.com/DIP/ver_orden.php?codigo=15141"/>
    <hyperlink ref="A38" r:id="rId71" display="http://recordq.com/DIP/kardex_listadodetalle.php?recordID=41122"/>
    <hyperlink ref="D38" r:id="rId72" tooltip="Ver orden de despacho" display="http://recordq.com/DIP/ver_orden.php?codigo=15197"/>
    <hyperlink ref="A39" r:id="rId73" display="http://recordq.com/DIP/kardex_listadodetalle.php?recordID=41124"/>
    <hyperlink ref="D39" r:id="rId74" tooltip="Ver factura" display="http://recordq.com/DIP/detalle_factura_isk.php?codigo=2271"/>
    <hyperlink ref="A40" r:id="rId75" display="http://recordq.com/DIP/kardex_listadodetalle.php?recordID=41366"/>
    <hyperlink ref="A41" r:id="rId76" display="http://recordq.com/DIP/kardex_listadodetalle.php?recordID=41373"/>
    <hyperlink ref="A42" r:id="rId77" display="http://recordq.com/DIP/kardex_listadodetalle.php?recordID=41379"/>
    <hyperlink ref="D42" r:id="rId78" tooltip="Ver factura" display="http://recordq.com/DIP/detalle_factura_isk.php?codigo=5564"/>
    <hyperlink ref="A43" r:id="rId79" display="http://recordq.com/DIP/kardex_listadodetalle.php?recordID=41381"/>
    <hyperlink ref="A44" r:id="rId80" display="http://recordq.com/DIP/kardex_listadodetalle.php?recordID=41382"/>
    <hyperlink ref="D44" r:id="rId81" tooltip="Ver factura" display="http://recordq.com/DIP/detalle_factura_isk.php?codigo=5565"/>
    <hyperlink ref="A45" r:id="rId82" display="http://recordq.com/DIP/kardex_listadodetalle.php?recordID=41385"/>
    <hyperlink ref="D45" r:id="rId83" tooltip="Ver factura" display="http://recordq.com/DIP/detalle_factura_isk.php?codigo=5566"/>
    <hyperlink ref="A46" r:id="rId84" display="http://recordq.com/DIP/kardex_listadodetalle.php?recordID=41428"/>
    <hyperlink ref="A47" r:id="rId85" display="http://recordq.com/DIP/kardex_listadodetalle.php?recordID=41429"/>
    <hyperlink ref="A48" r:id="rId86" display="http://recordq.com/DIP/kardex_listadodetalle.php?recordID=41433"/>
    <hyperlink ref="D48" r:id="rId87" tooltip="Ver factura" display="http://recordq.com/DIP/detalle_factura_isk.php?codigo=5570"/>
    <hyperlink ref="A49" r:id="rId88" display="http://recordq.com/DIP/kardex_listadodetalle.php?recordID=41435"/>
    <hyperlink ref="D49" r:id="rId89" tooltip="Ver factura" display="http://recordq.com/DIP/detalle_factura_isk.php?codigo=5571"/>
    <hyperlink ref="A50" r:id="rId90" display="http://recordq.com/DIP/kardex_listadodetalle.php?recordID=41769"/>
    <hyperlink ref="A51" r:id="rId91" display="http://recordq.com/DIP/kardex_listadodetalle.php?recordID=47479"/>
    <hyperlink ref="D51" r:id="rId92" tooltip="Ver factura" display="http://recordq.com/DIP/detalle_factura_isk.php?codigo=23335"/>
    <hyperlink ref="A52" r:id="rId93" display="http://recordq.com/DIP/kardex_listadodetalle.php?recordID=50520"/>
    <hyperlink ref="D52" r:id="rId94" tooltip="Ver orden de despacho" display="http://recordq.com/DIP/ver_orden.php?codigo=18848"/>
    <hyperlink ref="A53" r:id="rId95" display="http://recordq.com/DIP/kardex_listadodetalle.php?recordID=54022"/>
    <hyperlink ref="D53" r:id="rId96" tooltip="Ver factura" display="http://recordq.com/DIP/detalle_factura_isk.php?codigo=24785"/>
    <hyperlink ref="A54" r:id="rId97" display="http://recordq.com/DIP/kardex_listadodetalle.php?recordID=54037"/>
    <hyperlink ref="A55" r:id="rId98" display="http://recordq.com/DIP/kardex_listadodetalle.php?recordID=54055"/>
    <hyperlink ref="D55" r:id="rId99" tooltip="Ver factura" display="http://recordq.com/DIP/detalle_factura_isk.php?codigo=24789"/>
    <hyperlink ref="A56" r:id="rId100" display="http://recordq.com/DIP/kardex_listadodetalle.php?recordID=55587"/>
    <hyperlink ref="D56" r:id="rId101" tooltip="Ver factura" display="http://recordq.com/DIP/detalle_factura_isk.php?codigo=4180"/>
  </hyperlinks>
  <pageMargins left="0.7" right="0.7" top="0.75" bottom="0.75" header="0.3" footer="0.3"/>
  <pageSetup orientation="portrait" verticalDpi="0" r:id="rId1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..</cp:lastModifiedBy>
  <dcterms:created xsi:type="dcterms:W3CDTF">2011-10-04T22:26:04Z</dcterms:created>
  <dcterms:modified xsi:type="dcterms:W3CDTF">2011-10-05T22:25:19Z</dcterms:modified>
</cp:coreProperties>
</file>